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502"/>
  <workbookPr/>
  <mc:AlternateContent xmlns:mc="http://schemas.openxmlformats.org/markup-compatibility/2006">
    <mc:Choice Requires="x15">
      <x15ac:absPath xmlns:x15ac="http://schemas.microsoft.com/office/spreadsheetml/2010/11/ac" url="/Users/aizawayuuhei/Desktop/5月キッズ/"/>
    </mc:Choice>
  </mc:AlternateContent>
  <bookViews>
    <workbookView xWindow="0" yWindow="460" windowWidth="25600" windowHeight="12460"/>
  </bookViews>
  <sheets>
    <sheet name="キッズ月間(昼)" sheetId="2" r:id="rId1"/>
    <sheet name="月間(離乳)" sheetId="5" r:id="rId2"/>
  </sheets>
  <definedNames>
    <definedName name="_xlnm.Print_Area" localSheetId="0">'キッズ月間(昼)'!$A$1:$Y$94</definedName>
    <definedName name="_xlnm.Print_Area" localSheetId="1">'月間(離乳)'!$A$1:$P$70</definedName>
    <definedName name="_xlnm.Print_Area">#REF!</definedName>
  </definedNames>
  <calcPr calcId="15251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84" i="2" l="1"/>
  <c r="I85" i="2"/>
  <c r="H84" i="2"/>
  <c r="H85" i="2"/>
  <c r="F84" i="2"/>
  <c r="E84" i="2"/>
  <c r="D84" i="2"/>
  <c r="X86" i="2"/>
  <c r="X85" i="2"/>
  <c r="G85" i="2"/>
  <c r="F85" i="2"/>
  <c r="E85" i="2"/>
  <c r="D85" i="2"/>
  <c r="X84" i="2"/>
  <c r="X83" i="2"/>
  <c r="X82" i="2"/>
  <c r="X81" i="2"/>
  <c r="K81" i="2"/>
  <c r="X80" i="2"/>
  <c r="K80" i="2"/>
  <c r="X79" i="2"/>
  <c r="K79" i="2"/>
  <c r="X78" i="2"/>
  <c r="K78" i="2"/>
  <c r="X77" i="2"/>
  <c r="K77" i="2"/>
  <c r="X76" i="2"/>
  <c r="K76" i="2"/>
  <c r="X75" i="2"/>
  <c r="K75" i="2"/>
  <c r="X74" i="2"/>
  <c r="K74" i="2"/>
  <c r="X73" i="2"/>
  <c r="K73" i="2"/>
  <c r="X72" i="2"/>
  <c r="K72" i="2"/>
  <c r="X71" i="2"/>
  <c r="K71" i="2"/>
  <c r="X70" i="2"/>
  <c r="K70" i="2"/>
  <c r="X69" i="2"/>
  <c r="K69" i="2"/>
  <c r="X68" i="2"/>
  <c r="K68" i="2"/>
  <c r="X67" i="2"/>
  <c r="K67" i="2"/>
  <c r="X66" i="2"/>
  <c r="K66" i="2"/>
  <c r="X65" i="2"/>
  <c r="K65" i="2"/>
  <c r="X64" i="2"/>
  <c r="K64" i="2"/>
  <c r="X63" i="2"/>
  <c r="K63" i="2"/>
  <c r="X62" i="2"/>
  <c r="K62" i="2"/>
  <c r="X61" i="2"/>
  <c r="K61" i="2"/>
  <c r="X60" i="2"/>
  <c r="K60" i="2"/>
  <c r="X59" i="2"/>
  <c r="K59" i="2"/>
  <c r="X58" i="2"/>
  <c r="K58" i="2"/>
  <c r="X57" i="2"/>
  <c r="K57" i="2"/>
  <c r="X56" i="2"/>
  <c r="K56" i="2"/>
  <c r="X55" i="2"/>
  <c r="K55" i="2"/>
  <c r="X54" i="2"/>
  <c r="K54" i="2"/>
  <c r="X53" i="2"/>
  <c r="K53" i="2"/>
  <c r="X52" i="2"/>
  <c r="K52" i="2"/>
  <c r="X51" i="2"/>
  <c r="K51" i="2"/>
  <c r="X50" i="2"/>
  <c r="K50" i="2"/>
  <c r="X49" i="2"/>
  <c r="K49" i="2"/>
  <c r="X48" i="2"/>
  <c r="K48" i="2"/>
  <c r="X47" i="2"/>
  <c r="K47" i="2"/>
  <c r="X46" i="2"/>
  <c r="K46" i="2"/>
  <c r="X45" i="2"/>
  <c r="K45" i="2"/>
  <c r="X44" i="2"/>
  <c r="K44" i="2"/>
  <c r="X43" i="2"/>
  <c r="K43" i="2"/>
  <c r="X42" i="2"/>
  <c r="K42" i="2"/>
  <c r="X41" i="2"/>
  <c r="K41" i="2"/>
  <c r="X40" i="2"/>
  <c r="K40" i="2"/>
  <c r="X39" i="2"/>
  <c r="K39" i="2"/>
  <c r="X38" i="2"/>
  <c r="K38" i="2"/>
  <c r="X37" i="2"/>
  <c r="K37" i="2"/>
  <c r="X36" i="2"/>
  <c r="K36" i="2"/>
  <c r="X35" i="2"/>
  <c r="K35" i="2"/>
  <c r="X34" i="2"/>
  <c r="K34" i="2"/>
  <c r="X33" i="2"/>
  <c r="K33" i="2"/>
  <c r="X32" i="2"/>
  <c r="K32" i="2"/>
  <c r="X31" i="2"/>
  <c r="K31" i="2"/>
  <c r="X30" i="2"/>
  <c r="K30" i="2"/>
  <c r="X29" i="2"/>
  <c r="K29" i="2"/>
  <c r="X28" i="2"/>
  <c r="K28" i="2"/>
  <c r="X27" i="2"/>
  <c r="K27" i="2"/>
  <c r="X26" i="2"/>
  <c r="K26" i="2"/>
  <c r="X25" i="2"/>
  <c r="K25" i="2"/>
  <c r="X24" i="2"/>
  <c r="K24" i="2"/>
  <c r="X23" i="2"/>
  <c r="K23" i="2"/>
  <c r="X22" i="2"/>
  <c r="K22" i="2"/>
  <c r="X21" i="2"/>
  <c r="K21" i="2"/>
  <c r="X20" i="2"/>
  <c r="K20" i="2"/>
  <c r="X19" i="2"/>
  <c r="K19" i="2"/>
  <c r="X18" i="2"/>
  <c r="K18" i="2"/>
  <c r="X17" i="2"/>
  <c r="K17" i="2"/>
  <c r="X16" i="2"/>
  <c r="K16" i="2"/>
  <c r="X15" i="2"/>
  <c r="K15" i="2"/>
  <c r="X14" i="2"/>
  <c r="K14" i="2"/>
  <c r="X13" i="2"/>
  <c r="K13" i="2"/>
  <c r="X12" i="2"/>
  <c r="K12" i="2"/>
  <c r="X11" i="2"/>
  <c r="K11" i="2"/>
  <c r="X10" i="2"/>
  <c r="K10" i="2"/>
  <c r="X9" i="2"/>
  <c r="K9" i="2"/>
  <c r="X8" i="2"/>
  <c r="K8" i="2"/>
  <c r="X7" i="2"/>
  <c r="K7" i="2"/>
</calcChain>
</file>

<file path=xl/sharedStrings.xml><?xml version="1.0" encoding="utf-8"?>
<sst xmlns="http://schemas.openxmlformats.org/spreadsheetml/2006/main" count="1411" uniqueCount="354">
  <si>
    <t>キッズ</t>
    <phoneticPr fontId="5"/>
  </si>
  <si>
    <t>昼食</t>
    <rPh sb="0" eb="2">
      <t>チュウショク</t>
    </rPh>
    <phoneticPr fontId="5"/>
  </si>
  <si>
    <t>３色食品群</t>
    <rPh sb="1" eb="2">
      <t>ショク</t>
    </rPh>
    <rPh sb="2" eb="5">
      <t>ショクヒングン</t>
    </rPh>
    <phoneticPr fontId="5"/>
  </si>
  <si>
    <t>3～5歳栄養価</t>
    <rPh sb="3" eb="4">
      <t>サイ</t>
    </rPh>
    <rPh sb="4" eb="7">
      <t>エイヨウカ</t>
    </rPh>
    <phoneticPr fontId="5"/>
  </si>
  <si>
    <t>エネルギー</t>
    <phoneticPr fontId="5"/>
  </si>
  <si>
    <t>1～2歳栄養価</t>
    <rPh sb="3" eb="4">
      <t>サイ</t>
    </rPh>
    <rPh sb="4" eb="7">
      <t>エイヨウカ</t>
    </rPh>
    <phoneticPr fontId="5"/>
  </si>
  <si>
    <t>熱や力になるもの</t>
    <rPh sb="0" eb="1">
      <t>ネツ</t>
    </rPh>
    <rPh sb="2" eb="3">
      <t>チカラ</t>
    </rPh>
    <phoneticPr fontId="5"/>
  </si>
  <si>
    <t>血や肉や骨に           なるもの</t>
    <rPh sb="0" eb="1">
      <t>チ</t>
    </rPh>
    <rPh sb="2" eb="3">
      <t>ニク</t>
    </rPh>
    <rPh sb="4" eb="5">
      <t>ホネ</t>
    </rPh>
    <phoneticPr fontId="5"/>
  </si>
  <si>
    <t>体の調子を              整えるもの</t>
    <rPh sb="0" eb="1">
      <t>カラダ</t>
    </rPh>
    <rPh sb="2" eb="4">
      <t>チョウシ</t>
    </rPh>
    <rPh sb="19" eb="20">
      <t>トトノ</t>
    </rPh>
    <phoneticPr fontId="5"/>
  </si>
  <si>
    <r>
      <t xml:space="preserve">アレルギー
</t>
    </r>
    <r>
      <rPr>
        <sz val="5"/>
        <rFont val="ＭＳ Ｐ明朝"/>
        <family val="1"/>
        <charset val="128"/>
      </rPr>
      <t>（乳・卵・小麦・落花生・そば・えび・かに）</t>
    </r>
    <rPh sb="7" eb="8">
      <t>ニュウ</t>
    </rPh>
    <rPh sb="9" eb="10">
      <t>タマゴ</t>
    </rPh>
    <rPh sb="11" eb="13">
      <t>コムギ</t>
    </rPh>
    <rPh sb="14" eb="17">
      <t>ラッカセイ</t>
    </rPh>
    <phoneticPr fontId="5"/>
  </si>
  <si>
    <t>たんぱく質</t>
    <rPh sb="4" eb="5">
      <t>シツ</t>
    </rPh>
    <phoneticPr fontId="5"/>
  </si>
  <si>
    <t>脂質</t>
    <rPh sb="0" eb="2">
      <t>シシツ</t>
    </rPh>
    <phoneticPr fontId="5"/>
  </si>
  <si>
    <t>炭水化物</t>
    <rPh sb="0" eb="4">
      <t>タンスイカブツ</t>
    </rPh>
    <phoneticPr fontId="5"/>
  </si>
  <si>
    <t>塩分</t>
    <rPh sb="0" eb="2">
      <t>エンブン</t>
    </rPh>
    <phoneticPr fontId="5"/>
  </si>
  <si>
    <t>kcal</t>
    <phoneticPr fontId="5"/>
  </si>
  <si>
    <t>ｇ</t>
    <phoneticPr fontId="5"/>
  </si>
  <si>
    <t>g</t>
    <phoneticPr fontId="5"/>
  </si>
  <si>
    <t>年齢</t>
    <rPh sb="0" eb="2">
      <t>ネンレイ</t>
    </rPh>
    <phoneticPr fontId="5"/>
  </si>
  <si>
    <t>給与栄養目標量</t>
    <rPh sb="0" eb="2">
      <t>キュウヨ</t>
    </rPh>
    <rPh sb="2" eb="4">
      <t>エイヨウ</t>
    </rPh>
    <rPh sb="4" eb="6">
      <t>モクヒョウ</t>
    </rPh>
    <rPh sb="6" eb="7">
      <t>リョウ</t>
    </rPh>
    <phoneticPr fontId="5"/>
  </si>
  <si>
    <t>当月平均給与栄養量</t>
    <rPh sb="0" eb="2">
      <t>トウゲツ</t>
    </rPh>
    <rPh sb="2" eb="4">
      <t>ヘイキン</t>
    </rPh>
    <rPh sb="4" eb="6">
      <t>キュウヨ</t>
    </rPh>
    <rPh sb="6" eb="8">
      <t>エイヨウ</t>
    </rPh>
    <rPh sb="8" eb="9">
      <t>リョウ</t>
    </rPh>
    <phoneticPr fontId="5"/>
  </si>
  <si>
    <t>ｴﾈﾙｷﾞｰ/たんぱく質/脂質/炭水化物/塩分</t>
    <rPh sb="11" eb="12">
      <t>シツ</t>
    </rPh>
    <rPh sb="13" eb="15">
      <t>シシツ</t>
    </rPh>
    <rPh sb="16" eb="20">
      <t>タンスイカブツ</t>
    </rPh>
    <rPh sb="21" eb="23">
      <t>エンブン</t>
    </rPh>
    <phoneticPr fontId="5"/>
  </si>
  <si>
    <t>エネルギーkcal</t>
    <phoneticPr fontId="5"/>
  </si>
  <si>
    <t>たんぱく質ｇ</t>
    <rPh sb="4" eb="5">
      <t>シツ</t>
    </rPh>
    <phoneticPr fontId="5"/>
  </si>
  <si>
    <t>脂質ｇ</t>
    <rPh sb="0" eb="2">
      <t>シシツ</t>
    </rPh>
    <phoneticPr fontId="5"/>
  </si>
  <si>
    <t>炭水化物ｇ</t>
    <rPh sb="0" eb="4">
      <t>タンスイカブツ</t>
    </rPh>
    <phoneticPr fontId="5"/>
  </si>
  <si>
    <t>塩分ｇ</t>
    <rPh sb="0" eb="2">
      <t>エンブン</t>
    </rPh>
    <phoneticPr fontId="5"/>
  </si>
  <si>
    <t>3～5</t>
    <phoneticPr fontId="5"/>
  </si>
  <si>
    <t>歳</t>
    <rPh sb="0" eb="1">
      <t>サイ</t>
    </rPh>
    <phoneticPr fontId="5"/>
  </si>
  <si>
    <t>390/16.1/10.8/57.0/1.2未満</t>
    <rPh sb="22" eb="24">
      <t>ミマン</t>
    </rPh>
    <phoneticPr fontId="5"/>
  </si>
  <si>
    <t>ｇ</t>
    <phoneticPr fontId="5"/>
  </si>
  <si>
    <t>1～2</t>
    <phoneticPr fontId="5"/>
  </si>
  <si>
    <t>285/11.8/7.9/41.7/0.9未満</t>
    <rPh sb="21" eb="23">
      <t>ミマン</t>
    </rPh>
    <phoneticPr fontId="5"/>
  </si>
  <si>
    <t>※３色食品群は食品中に含まれる栄養素を見た目で分かりやすくする為の目安です。
　香辛料や正油・みそなどの調味料は３色食品群に分類されない為、記載しておりません。</t>
    <rPh sb="2" eb="3">
      <t>ショク</t>
    </rPh>
    <rPh sb="3" eb="6">
      <t>ショクヒングン</t>
    </rPh>
    <rPh sb="7" eb="10">
      <t>ショクヒンチュウ</t>
    </rPh>
    <rPh sb="11" eb="12">
      <t>フク</t>
    </rPh>
    <rPh sb="15" eb="18">
      <t>エイヨウソ</t>
    </rPh>
    <rPh sb="19" eb="20">
      <t>ミ</t>
    </rPh>
    <rPh sb="21" eb="22">
      <t>メ</t>
    </rPh>
    <rPh sb="23" eb="24">
      <t>ワ</t>
    </rPh>
    <rPh sb="31" eb="32">
      <t>タメ</t>
    </rPh>
    <rPh sb="33" eb="35">
      <t>メヤス</t>
    </rPh>
    <rPh sb="40" eb="43">
      <t>コウシンリョウ</t>
    </rPh>
    <rPh sb="44" eb="45">
      <t>ショウ</t>
    </rPh>
    <rPh sb="45" eb="46">
      <t>ユ</t>
    </rPh>
    <rPh sb="52" eb="54">
      <t>チョウミ</t>
    </rPh>
    <rPh sb="54" eb="55">
      <t>リョウ</t>
    </rPh>
    <rPh sb="57" eb="58">
      <t>ショク</t>
    </rPh>
    <rPh sb="58" eb="61">
      <t>ショクヒングン</t>
    </rPh>
    <rPh sb="62" eb="64">
      <t>ブンルイ</t>
    </rPh>
    <rPh sb="68" eb="69">
      <t>タメ</t>
    </rPh>
    <rPh sb="70" eb="72">
      <t>キサイ</t>
    </rPh>
    <phoneticPr fontId="5"/>
  </si>
  <si>
    <t>※調味料のアレルギー表示は弊社でお届けしたものに限ります。また、アレルギーの詳細は「予定献立表」でご確認下さい。</t>
    <rPh sb="38" eb="40">
      <t>ショウサイ</t>
    </rPh>
    <rPh sb="42" eb="44">
      <t>ヨテイ</t>
    </rPh>
    <rPh sb="44" eb="46">
      <t>コンダテ</t>
    </rPh>
    <rPh sb="46" eb="47">
      <t>ヒョウ</t>
    </rPh>
    <rPh sb="50" eb="53">
      <t>カクニンクダ</t>
    </rPh>
    <phoneticPr fontId="5"/>
  </si>
  <si>
    <t>※都合により、献立を変更する場合がございます。</t>
    <rPh sb="1" eb="3">
      <t>ツゴウ</t>
    </rPh>
    <rPh sb="7" eb="9">
      <t>コンダテ</t>
    </rPh>
    <rPh sb="10" eb="12">
      <t>ヘンコウ</t>
    </rPh>
    <rPh sb="14" eb="16">
      <t>バアイ</t>
    </rPh>
    <phoneticPr fontId="5"/>
  </si>
  <si>
    <t>火</t>
  </si>
  <si>
    <t>水</t>
  </si>
  <si>
    <t>木</t>
  </si>
  <si>
    <t>金</t>
  </si>
  <si>
    <t>土</t>
  </si>
  <si>
    <t>日</t>
  </si>
  <si>
    <t>月</t>
  </si>
  <si>
    <t>かぼちゃコロッケ</t>
  </si>
  <si>
    <t>炊き込みピラフ・スープ</t>
  </si>
  <si>
    <t>フルーツ(白桃缶)</t>
  </si>
  <si>
    <t>ご飯・バター・油・小麦粉・パン粉</t>
  </si>
  <si>
    <t>鶏肉・ツナフレーク缶・玉子</t>
  </si>
  <si>
    <t>ミックスベジタブル・かぼちゃ・玉ねぎ・キャベツ・インゲン・白桃缶</t>
  </si>
  <si>
    <t>乳・小麦・卵</t>
  </si>
  <si>
    <t>鶏肉のケチャップ炒め</t>
  </si>
  <si>
    <t>わかめサラダ</t>
  </si>
  <si>
    <t>ご飯・砂糖・片栗粉・油・ごま・ソーメン・花ふ</t>
  </si>
  <si>
    <t>花かつお・鶏肉</t>
  </si>
  <si>
    <t>人参・きゅうり・レーズン・玉ねぎ・ピーマン・ワカメ・白菜</t>
  </si>
  <si>
    <t>小麦・小麦　※14</t>
  </si>
  <si>
    <t>白糸タラのパン粉焼き</t>
  </si>
  <si>
    <t>茹で豚と大根のサラダ</t>
  </si>
  <si>
    <t>ご飯・みそ汁</t>
  </si>
  <si>
    <t>フルーツ（オレンジ）</t>
  </si>
  <si>
    <t>ご飯・小麦粉・マヨネーズ・パン粉・バター・油・片栗粉・砂糖・ごま油</t>
  </si>
  <si>
    <t>シロイトタラ・豚肉</t>
  </si>
  <si>
    <t>あおさ粉・玉ねぎ・人参・大根・パプリカ赤・ほうれん草・ごぼう・オレンジ</t>
  </si>
  <si>
    <t>小麦・卵・乳</t>
  </si>
  <si>
    <t>ソース焼きうどん</t>
  </si>
  <si>
    <t>おふと小松菜の玉子とじ</t>
  </si>
  <si>
    <t>中華スープ</t>
  </si>
  <si>
    <t>フルーツ（黄桃缶）</t>
  </si>
  <si>
    <t>うどん・油・焼ふ・砂糖・ごま油・片栗粉</t>
  </si>
  <si>
    <t>豚肉・玉子・豆腐</t>
  </si>
  <si>
    <t>キャベツ・玉ねぎ・人参・あおさ粉・長ねぎ・小松菜・ワカメ・黄桃缶</t>
  </si>
  <si>
    <t>小麦　※14・小麦・卵</t>
  </si>
  <si>
    <t>炒り粉豆腐</t>
  </si>
  <si>
    <t>ご飯・油・砂糖・バター・さつま芋</t>
  </si>
  <si>
    <t>鶏肉・粉豆腐・玉子・油揚げ</t>
  </si>
  <si>
    <t>ブロッコリー・コーン・ピーマン・人参・枝豆</t>
  </si>
  <si>
    <t>小麦　※18・小麦・乳・卵</t>
  </si>
  <si>
    <t>カラスカレイのごま煮</t>
  </si>
  <si>
    <t>鶏レバーのあまから炒め</t>
  </si>
  <si>
    <t>フルーツ（洋なし缶）</t>
  </si>
  <si>
    <t>ご飯・ごま・砂糖・小麦粉・油・ごま油</t>
  </si>
  <si>
    <t>カラスカレイ・鶏レバー</t>
  </si>
  <si>
    <t>人参・チンゲン菜・玉ねぎ・ピーマン・かぼちゃ・ワカメ・洋なし缶</t>
  </si>
  <si>
    <t>小麦</t>
  </si>
  <si>
    <t>スパゲッティサラダ</t>
  </si>
  <si>
    <t>フルーツ（パイン缶）</t>
  </si>
  <si>
    <t>ご飯・バター・油・スパゲッティ・砂糖・マヨネーズ</t>
  </si>
  <si>
    <t>鶏肉・玉子・ツナフレーク缶</t>
  </si>
  <si>
    <t>玉ねぎ・ミックスベジタブル・小松菜・カリフラワー・パイナップル缶</t>
  </si>
  <si>
    <t>乳・卵・小麦</t>
  </si>
  <si>
    <t>秋鮭のピカタ</t>
  </si>
  <si>
    <t>お豆腐のカラフルサラダ</t>
  </si>
  <si>
    <t>ご飯・小麦粉・油・砂糖</t>
  </si>
  <si>
    <t>秋鮭・玉子・豆腐</t>
  </si>
  <si>
    <t>ブロッコリー・人参・水菜・コーン・玉ねぎ・しめじ・オレンジ</t>
  </si>
  <si>
    <t>なし　※18・卵・小麦</t>
  </si>
  <si>
    <t>スパゲッティミートソース</t>
  </si>
  <si>
    <t>さつま芋のサラダ</t>
  </si>
  <si>
    <t>スープ</t>
  </si>
  <si>
    <t>スパゲッティ・バター・油・小麦粉・砂糖・さつま芋・マヨネーズ</t>
  </si>
  <si>
    <t>豚肉</t>
  </si>
  <si>
    <t>玉ねぎ・人参・グリンピース・きゅうり・レーズン・もやし・万能ねぎ</t>
  </si>
  <si>
    <t>小麦・乳・卵</t>
  </si>
  <si>
    <t>スケソウタラのコーンマヨ焼き</t>
  </si>
  <si>
    <t>野菜チップス</t>
  </si>
  <si>
    <t>ヨーグルト</t>
  </si>
  <si>
    <t>ご飯・小麦粉・油・マヨネーズ・焼ふ・砂糖</t>
  </si>
  <si>
    <t>スケソウタラ・ヨーグルト</t>
  </si>
  <si>
    <t>玉ねぎ・コーン・トマト・かぼちゃ・ごぼう・あおさ粉・小松菜</t>
  </si>
  <si>
    <t>ロコモコ風</t>
  </si>
  <si>
    <t>もやしサラダ</t>
  </si>
  <si>
    <t>ご飯・パン粉・油・砂糖・ごま</t>
  </si>
  <si>
    <t>豚肉・無調整豆乳・玉子</t>
  </si>
  <si>
    <t>玉ねぎ・キャベツ・トマト・もやし・きゅうり・えのき茸・ワカメ</t>
  </si>
  <si>
    <t>ポテトオムレツ</t>
  </si>
  <si>
    <t>大根サラダ</t>
  </si>
  <si>
    <t>納豆ごはん・スープ</t>
  </si>
  <si>
    <t>ご飯・じゃが芋・油・砂糖・ごま油</t>
  </si>
  <si>
    <t>納豆・玉子・豆腐</t>
  </si>
  <si>
    <t>玉ねぎ・ブロッコリー・大根・人参・枝豆・長ねぎ</t>
  </si>
  <si>
    <t>高野豆腐の揚げ浸し</t>
  </si>
  <si>
    <t>菜種和え</t>
  </si>
  <si>
    <t>フルーツ（みかん缶）</t>
  </si>
  <si>
    <t>ご飯・片栗粉・油・砂糖・ごま・焼ふ</t>
  </si>
  <si>
    <t>高野豆腐・豚肉・玉子</t>
  </si>
  <si>
    <t>玉ねぎ・人参・キャベツ・ワカメ・みかん缶</t>
  </si>
  <si>
    <t>小麦・卵</t>
  </si>
  <si>
    <t>カレーライス</t>
  </si>
  <si>
    <t>玉子サラダ</t>
  </si>
  <si>
    <t>ご飯・じゃが芋・油・砂糖・マヨネーズ</t>
  </si>
  <si>
    <t>鶏肉・牛乳・玉子</t>
  </si>
  <si>
    <t>玉ねぎ・人参・白菜・きゅうり・オレンジ</t>
  </si>
  <si>
    <t>ご飯・バター・油・小麦粉・パン粉・砂糖</t>
  </si>
  <si>
    <t>鶏肉・ツナフレーク缶・玉子・ヨーグルト</t>
  </si>
  <si>
    <t>ミックスベジタブル・かぼちゃ・玉ねぎ・キャベツ・しめじ</t>
  </si>
  <si>
    <t>人参・グリンピース・レーズン・玉ねぎ・ピーマン・ワカメ・白菜</t>
  </si>
  <si>
    <t>おふとスナップエンドウの玉子とじ</t>
  </si>
  <si>
    <t>フルーツ（バナナ）</t>
  </si>
  <si>
    <t>キャベツ・玉ねぎ・人参・あおさ粉・長ねぎ・スナップエンドウ・ワカメ・バナナ</t>
  </si>
  <si>
    <t>ブロッコリー・コーン・パプリカ赤・人参・枝豆</t>
  </si>
  <si>
    <t>カラスカレイ・鶏レバー・ヨーグルト</t>
  </si>
  <si>
    <t>人参・チンゲン菜・玉ねぎ・ピーマン・かぼちゃ・ワカメ</t>
  </si>
  <si>
    <t>小麦・乳</t>
  </si>
  <si>
    <t>おかか混ぜごはん・そうめん汁</t>
  </si>
  <si>
    <t>ご飯・油・砂糖・片栗粉・ごま・ソーメン・花ふ</t>
  </si>
  <si>
    <t>人参・枝豆・玉ねぎ・ピーマン・ワカメ・白菜</t>
  </si>
  <si>
    <t>※18　本製品で使用している海苔は、えび・かにの生息域で採取しています。</t>
  </si>
  <si>
    <t>フルーツ（バナナ）</t>
    <phoneticPr fontId="3"/>
  </si>
  <si>
    <t>すまし汁</t>
  </si>
  <si>
    <t>豆腐のチャンプルー</t>
  </si>
  <si>
    <t>みそ汁</t>
  </si>
  <si>
    <t>離乳食</t>
    <rPh sb="0" eb="3">
      <t>リニュウショク</t>
    </rPh>
    <phoneticPr fontId="5"/>
  </si>
  <si>
    <t>曜日</t>
    <rPh sb="0" eb="2">
      <t>ヨウビ</t>
    </rPh>
    <phoneticPr fontId="5"/>
  </si>
  <si>
    <t>初期（5～6ヶ月）</t>
    <rPh sb="0" eb="2">
      <t>ショキ</t>
    </rPh>
    <rPh sb="7" eb="8">
      <t>ゲツ</t>
    </rPh>
    <phoneticPr fontId="5"/>
  </si>
  <si>
    <t>中期（7～8ヶ月）</t>
    <rPh sb="0" eb="2">
      <t>チュウキ</t>
    </rPh>
    <rPh sb="7" eb="8">
      <t>ゲツ</t>
    </rPh>
    <phoneticPr fontId="5"/>
  </si>
  <si>
    <t>後期（9～11ヶ月）</t>
    <rPh sb="0" eb="1">
      <t>ウシ</t>
    </rPh>
    <rPh sb="1" eb="2">
      <t>キ</t>
    </rPh>
    <rPh sb="8" eb="9">
      <t>ゲツ</t>
    </rPh>
    <phoneticPr fontId="5"/>
  </si>
  <si>
    <t>昼</t>
    <rPh sb="0" eb="1">
      <t>ヒル</t>
    </rPh>
    <phoneticPr fontId="5"/>
  </si>
  <si>
    <t>夕</t>
    <rPh sb="0" eb="1">
      <t>ユウ</t>
    </rPh>
    <phoneticPr fontId="5"/>
  </si>
  <si>
    <t>かぼちゃペースト</t>
  </si>
  <si>
    <t>玉ねぎペースト</t>
  </si>
  <si>
    <t>キャベツペースト</t>
  </si>
  <si>
    <t>インゲンペースト</t>
  </si>
  <si>
    <t>かゆペースト</t>
  </si>
  <si>
    <t>ブロッコリーペースト</t>
  </si>
  <si>
    <t>ブロッコリー・じゃが芋ペースト</t>
    <phoneticPr fontId="3"/>
  </si>
  <si>
    <t>人参ペースト</t>
  </si>
  <si>
    <t>白菜ペースト</t>
  </si>
  <si>
    <t>ソーメンペースト</t>
  </si>
  <si>
    <t>豆腐ペースト</t>
  </si>
  <si>
    <t>シロイトタラペースト</t>
  </si>
  <si>
    <t>かゆ・大根ペースト</t>
    <phoneticPr fontId="3"/>
  </si>
  <si>
    <t>シロイトタラ・ほうれん草ペースト</t>
    <phoneticPr fontId="3"/>
  </si>
  <si>
    <t>じゃが芋ペースト</t>
  </si>
  <si>
    <t>キャベツ・豆腐ペースト</t>
    <phoneticPr fontId="3"/>
  </si>
  <si>
    <t>かゆ・かぼちゃペースト</t>
    <phoneticPr fontId="3"/>
  </si>
  <si>
    <t>玉ねぎ・大根ペースト</t>
    <phoneticPr fontId="3"/>
  </si>
  <si>
    <t>さつま芋ペースト</t>
  </si>
  <si>
    <t>カリフラワーペースト</t>
  </si>
  <si>
    <t>かゆ・人参ペースト</t>
    <phoneticPr fontId="3"/>
  </si>
  <si>
    <t>スケソウタラ・小松菜ペースト</t>
    <phoneticPr fontId="3"/>
  </si>
  <si>
    <t>チンゲン菜ペースト</t>
  </si>
  <si>
    <t>かゆ・玉ねぎペースト</t>
    <phoneticPr fontId="3"/>
  </si>
  <si>
    <t>カラスカレイ・かぼちゃペースト</t>
    <phoneticPr fontId="3"/>
  </si>
  <si>
    <t>小松菜ペースト</t>
  </si>
  <si>
    <t>冬瓜ペースト</t>
  </si>
  <si>
    <t>人参・大根ペースト</t>
    <phoneticPr fontId="3"/>
  </si>
  <si>
    <t>白菜・豆腐ペースト</t>
    <phoneticPr fontId="3"/>
  </si>
  <si>
    <t>シロイトタラ・人参ペースト</t>
    <phoneticPr fontId="3"/>
  </si>
  <si>
    <t>大根ペースト</t>
  </si>
  <si>
    <t>じゃが芋・豆腐ペースト</t>
    <phoneticPr fontId="3"/>
  </si>
  <si>
    <t>かゆ</t>
  </si>
  <si>
    <t>そうめん汁</t>
  </si>
  <si>
    <t>みそ汁・フルーツ（オレンジ）</t>
    <phoneticPr fontId="3"/>
  </si>
  <si>
    <t>みそ汁・ヨーグルト</t>
    <phoneticPr fontId="3"/>
  </si>
  <si>
    <t>すまし汁・フルーツ（オレンジ）</t>
    <phoneticPr fontId="3"/>
  </si>
  <si>
    <t>ケチャップライスのふわふわ玉子のせ</t>
  </si>
  <si>
    <t>みそ汁・フルーツ（バナナ）</t>
    <phoneticPr fontId="3"/>
  </si>
  <si>
    <t>スープ・フルーツ（オレンジ）</t>
    <phoneticPr fontId="3"/>
  </si>
  <si>
    <t>鯉のぼりライス</t>
    <phoneticPr fontId="3"/>
  </si>
  <si>
    <t>クマさんライス</t>
    <phoneticPr fontId="3"/>
  </si>
  <si>
    <t>かゆ・かぼちゃペースト</t>
    <phoneticPr fontId="3"/>
  </si>
  <si>
    <t>かゆ・大根葉ペースト</t>
    <phoneticPr fontId="3"/>
  </si>
  <si>
    <t>かゆ</t>
    <phoneticPr fontId="3"/>
  </si>
  <si>
    <t>かゆ</t>
    <phoneticPr fontId="3"/>
  </si>
  <si>
    <t>小松菜の豆乳煮ペースト</t>
    <rPh sb="0" eb="3">
      <t>コマツナ</t>
    </rPh>
    <rPh sb="4" eb="6">
      <t>トウニュウ</t>
    </rPh>
    <rPh sb="6" eb="7">
      <t>ニ</t>
    </rPh>
    <phoneticPr fontId="3"/>
  </si>
  <si>
    <t>鶏肉とかぼちゃのとろとろ煮</t>
    <rPh sb="12" eb="13">
      <t>ニ</t>
    </rPh>
    <phoneticPr fontId="3"/>
  </si>
  <si>
    <t>高野豆腐と豚肉の豆乳トマト煮</t>
    <rPh sb="0" eb="2">
      <t>コウヤ</t>
    </rPh>
    <rPh sb="2" eb="4">
      <t>トウフ</t>
    </rPh>
    <rPh sb="5" eb="6">
      <t>ブタ</t>
    </rPh>
    <rPh sb="6" eb="7">
      <t>ニク</t>
    </rPh>
    <rPh sb="8" eb="10">
      <t>トウニュウ</t>
    </rPh>
    <rPh sb="13" eb="14">
      <t>ニ</t>
    </rPh>
    <phoneticPr fontId="3"/>
  </si>
  <si>
    <t>玉ねぎ・人参のトマト煮ペースト</t>
    <rPh sb="10" eb="11">
      <t>ニ</t>
    </rPh>
    <phoneticPr fontId="3"/>
  </si>
  <si>
    <t>キャベツのサラダ</t>
    <phoneticPr fontId="3"/>
  </si>
  <si>
    <t>キャベツのサラダ</t>
    <phoneticPr fontId="3"/>
  </si>
  <si>
    <t>茹で野菜</t>
    <rPh sb="0" eb="1">
      <t>ユ</t>
    </rPh>
    <rPh sb="2" eb="4">
      <t>ヤサイ</t>
    </rPh>
    <phoneticPr fontId="3"/>
  </si>
  <si>
    <t>スープ</t>
    <phoneticPr fontId="3"/>
  </si>
  <si>
    <t>人参かゆペースト</t>
    <phoneticPr fontId="3"/>
  </si>
  <si>
    <t>人参かゆ</t>
    <rPh sb="0" eb="2">
      <t>ニンジン</t>
    </rPh>
    <phoneticPr fontId="3"/>
  </si>
  <si>
    <t>鶏肉と玉ねぎのくたくた煮</t>
    <rPh sb="0" eb="2">
      <t>トリニク</t>
    </rPh>
    <rPh sb="3" eb="4">
      <t>タマ</t>
    </rPh>
    <rPh sb="11" eb="12">
      <t>ニ</t>
    </rPh>
    <phoneticPr fontId="3"/>
  </si>
  <si>
    <t>黄金カレイと人参のやわらか煮</t>
    <rPh sb="0" eb="2">
      <t>コガネ</t>
    </rPh>
    <rPh sb="6" eb="8">
      <t>ニンジン</t>
    </rPh>
    <rPh sb="13" eb="14">
      <t>ニ</t>
    </rPh>
    <phoneticPr fontId="3"/>
  </si>
  <si>
    <t>キャベツペースト</t>
    <phoneticPr fontId="3"/>
  </si>
  <si>
    <t>わかめサラダ</t>
    <phoneticPr fontId="3"/>
  </si>
  <si>
    <t>豆腐・チンゲン菜ペースト</t>
    <rPh sb="0" eb="2">
      <t>トウフ</t>
    </rPh>
    <rPh sb="7" eb="8">
      <t>サイ</t>
    </rPh>
    <phoneticPr fontId="3"/>
  </si>
  <si>
    <t>かゆ・白菜ペースト</t>
    <rPh sb="3" eb="5">
      <t>ハクサイ</t>
    </rPh>
    <phoneticPr fontId="3"/>
  </si>
  <si>
    <t>シロイトタラ・ほうれん草ペースト</t>
    <phoneticPr fontId="3"/>
  </si>
  <si>
    <t>玉ねぎペースト</t>
    <phoneticPr fontId="3"/>
  </si>
  <si>
    <t>玉ねぎペースト</t>
    <phoneticPr fontId="3"/>
  </si>
  <si>
    <t>白糸タラと野菜のとろとろ煮</t>
    <rPh sb="0" eb="1">
      <t>シロ</t>
    </rPh>
    <rPh sb="1" eb="2">
      <t>イト</t>
    </rPh>
    <rPh sb="5" eb="7">
      <t>ヤサイ</t>
    </rPh>
    <rPh sb="12" eb="13">
      <t>ニ</t>
    </rPh>
    <phoneticPr fontId="3"/>
  </si>
  <si>
    <t>じゃが芋の玉子とじ</t>
    <rPh sb="3" eb="4">
      <t>イモ</t>
    </rPh>
    <rPh sb="5" eb="7">
      <t>タマゴ</t>
    </rPh>
    <phoneticPr fontId="3"/>
  </si>
  <si>
    <t>玉ねぎ・人参ペースト</t>
    <rPh sb="4" eb="6">
      <t>ニンジン</t>
    </rPh>
    <phoneticPr fontId="3"/>
  </si>
  <si>
    <t>じゃが芋・人参ペースト</t>
    <rPh sb="5" eb="7">
      <t>ニンジン</t>
    </rPh>
    <phoneticPr fontId="3"/>
  </si>
  <si>
    <t>豚肉と大根のだし煮</t>
    <rPh sb="0" eb="2">
      <t>ブタニク</t>
    </rPh>
    <rPh sb="3" eb="5">
      <t>ダイコン</t>
    </rPh>
    <rPh sb="8" eb="9">
      <t>ニ</t>
    </rPh>
    <phoneticPr fontId="3"/>
  </si>
  <si>
    <t>コロコロサラダ</t>
    <phoneticPr fontId="3"/>
  </si>
  <si>
    <t>コロコロサラダ</t>
    <phoneticPr fontId="3"/>
  </si>
  <si>
    <t>オレンジ</t>
    <phoneticPr fontId="3"/>
  </si>
  <si>
    <t>オレンジ</t>
    <phoneticPr fontId="3"/>
  </si>
  <si>
    <t>ヨーグルト</t>
    <phoneticPr fontId="3"/>
  </si>
  <si>
    <t>ヨーグルト</t>
    <phoneticPr fontId="3"/>
  </si>
  <si>
    <t>みそ汁・フルーツ（オレンジ）</t>
    <phoneticPr fontId="3"/>
  </si>
  <si>
    <t>みそ汁・ヨーグルト</t>
    <phoneticPr fontId="3"/>
  </si>
  <si>
    <t>うどん・小松菜ペースト</t>
    <phoneticPr fontId="3"/>
  </si>
  <si>
    <t>かゆ・玉ねぎペースト</t>
    <rPh sb="3" eb="4">
      <t>タマ</t>
    </rPh>
    <phoneticPr fontId="3"/>
  </si>
  <si>
    <t>豚肉と野菜のくたくたうどん</t>
    <rPh sb="0" eb="2">
      <t>ブタニク</t>
    </rPh>
    <rPh sb="3" eb="5">
      <t>ヤサイ</t>
    </rPh>
    <phoneticPr fontId="3"/>
  </si>
  <si>
    <t>キャベツ・豆腐ペースト</t>
    <phoneticPr fontId="3"/>
  </si>
  <si>
    <t>人参・インゲンペースト</t>
    <rPh sb="0" eb="2">
      <t>ニンジン</t>
    </rPh>
    <phoneticPr fontId="3"/>
  </si>
  <si>
    <t>鶏肉と野菜のとろとろ煮</t>
    <rPh sb="0" eb="1">
      <t>トリ</t>
    </rPh>
    <rPh sb="1" eb="2">
      <t>ニク</t>
    </rPh>
    <rPh sb="3" eb="5">
      <t>ヤサイ</t>
    </rPh>
    <rPh sb="10" eb="11">
      <t>ニ</t>
    </rPh>
    <phoneticPr fontId="3"/>
  </si>
  <si>
    <t>玉ねぎペースト</t>
    <phoneticPr fontId="3"/>
  </si>
  <si>
    <t>大根ペースト</t>
    <phoneticPr fontId="3"/>
  </si>
  <si>
    <t>大根ペースト</t>
    <phoneticPr fontId="3"/>
  </si>
  <si>
    <t>スープ</t>
    <phoneticPr fontId="3"/>
  </si>
  <si>
    <t>かぼちゃの甘煮</t>
    <rPh sb="5" eb="6">
      <t>アマ</t>
    </rPh>
    <rPh sb="6" eb="7">
      <t>ニ</t>
    </rPh>
    <phoneticPr fontId="3"/>
  </si>
  <si>
    <t>すまし汁</t>
    <rPh sb="3" eb="4">
      <t>ジル</t>
    </rPh>
    <phoneticPr fontId="3"/>
  </si>
  <si>
    <t>かゆ・人参ペースト</t>
    <phoneticPr fontId="3"/>
  </si>
  <si>
    <t>スケソウタラ・小松菜ペースト</t>
    <phoneticPr fontId="3"/>
  </si>
  <si>
    <t>鶏肉と野菜のくたくた煮</t>
    <rPh sb="0" eb="2">
      <t>トリニク</t>
    </rPh>
    <rPh sb="3" eb="5">
      <t>ヤサイ</t>
    </rPh>
    <rPh sb="10" eb="11">
      <t>ニ</t>
    </rPh>
    <phoneticPr fontId="3"/>
  </si>
  <si>
    <t>助宗タラのやわらか煮</t>
    <rPh sb="0" eb="1">
      <t>スケ</t>
    </rPh>
    <rPh sb="1" eb="2">
      <t>ソウ</t>
    </rPh>
    <rPh sb="9" eb="10">
      <t>ニ</t>
    </rPh>
    <phoneticPr fontId="3"/>
  </si>
  <si>
    <t>カリフラワー・キャベツペースト</t>
    <phoneticPr fontId="3"/>
  </si>
  <si>
    <t>人参の玉子とじ</t>
    <rPh sb="0" eb="2">
      <t>ニンジン</t>
    </rPh>
    <rPh sb="3" eb="5">
      <t>タマゴ</t>
    </rPh>
    <phoneticPr fontId="3"/>
  </si>
  <si>
    <t>豚肉と野菜のとろとろ煮</t>
    <rPh sb="0" eb="2">
      <t>ブタニク</t>
    </rPh>
    <rPh sb="3" eb="5">
      <t>ヤサイ</t>
    </rPh>
    <rPh sb="10" eb="11">
      <t>ニ</t>
    </rPh>
    <phoneticPr fontId="3"/>
  </si>
  <si>
    <t>すまし汁・フルーツ（オレンジ）</t>
    <phoneticPr fontId="3"/>
  </si>
  <si>
    <t>かゆ・玉ねぎペースト</t>
    <phoneticPr fontId="3"/>
  </si>
  <si>
    <t>かゆ</t>
    <phoneticPr fontId="3"/>
  </si>
  <si>
    <t>カラスカレイ・かぼちゃペースト</t>
    <phoneticPr fontId="3"/>
  </si>
  <si>
    <t>カラスカレイと野菜のくたくた煮</t>
    <rPh sb="7" eb="9">
      <t>ヤサイ</t>
    </rPh>
    <rPh sb="14" eb="15">
      <t>ニ</t>
    </rPh>
    <phoneticPr fontId="3"/>
  </si>
  <si>
    <t>豚肉と野菜のことこと煮</t>
    <rPh sb="0" eb="2">
      <t>ブタニク</t>
    </rPh>
    <rPh sb="3" eb="5">
      <t>ヤサイ</t>
    </rPh>
    <rPh sb="10" eb="11">
      <t>ニ</t>
    </rPh>
    <phoneticPr fontId="3"/>
  </si>
  <si>
    <t>豚肉と大豆のことこと煮</t>
    <rPh sb="0" eb="2">
      <t>ブタニク</t>
    </rPh>
    <rPh sb="3" eb="5">
      <t>ダイズ</t>
    </rPh>
    <rPh sb="10" eb="11">
      <t>ニ</t>
    </rPh>
    <phoneticPr fontId="3"/>
  </si>
  <si>
    <t>野菜のやわらか煮</t>
    <rPh sb="0" eb="2">
      <t>ヤサイ</t>
    </rPh>
    <rPh sb="7" eb="8">
      <t>ニ</t>
    </rPh>
    <phoneticPr fontId="3"/>
  </si>
  <si>
    <t>鶏レバーのやわらか煮</t>
    <rPh sb="0" eb="1">
      <t>トリ</t>
    </rPh>
    <rPh sb="9" eb="10">
      <t>ニ</t>
    </rPh>
    <phoneticPr fontId="3"/>
  </si>
  <si>
    <t>鶏肉の玉子とじ煮</t>
    <rPh sb="0" eb="2">
      <t>トリニク</t>
    </rPh>
    <rPh sb="3" eb="5">
      <t>タマゴ</t>
    </rPh>
    <rPh sb="7" eb="8">
      <t>ニ</t>
    </rPh>
    <phoneticPr fontId="3"/>
  </si>
  <si>
    <t>白糸タラとインゲンのやわらか煮</t>
    <rPh sb="0" eb="1">
      <t>シロ</t>
    </rPh>
    <rPh sb="1" eb="2">
      <t>イト</t>
    </rPh>
    <rPh sb="14" eb="15">
      <t>ニ</t>
    </rPh>
    <phoneticPr fontId="3"/>
  </si>
  <si>
    <t>豚肉と冬瓜のとろとろ煮</t>
    <rPh sb="0" eb="2">
      <t>ブタニク</t>
    </rPh>
    <rPh sb="3" eb="5">
      <t>トウガン</t>
    </rPh>
    <rPh sb="10" eb="11">
      <t>ニ</t>
    </rPh>
    <phoneticPr fontId="3"/>
  </si>
  <si>
    <t>かゆペースト</t>
    <phoneticPr fontId="3"/>
  </si>
  <si>
    <t>かゆペースト</t>
    <phoneticPr fontId="3"/>
  </si>
  <si>
    <t>ブロッコリー・人参ペースト</t>
    <rPh sb="7" eb="9">
      <t>ニンジン</t>
    </rPh>
    <phoneticPr fontId="3"/>
  </si>
  <si>
    <t>秋鮭とブロッコリーの玉子とじ</t>
    <rPh sb="0" eb="1">
      <t>アキ</t>
    </rPh>
    <rPh sb="1" eb="2">
      <t>サケ</t>
    </rPh>
    <rPh sb="10" eb="12">
      <t>タマゴ</t>
    </rPh>
    <phoneticPr fontId="3"/>
  </si>
  <si>
    <t>豚肉と野菜のトマト煮</t>
    <rPh sb="0" eb="2">
      <t>ブタニク</t>
    </rPh>
    <rPh sb="3" eb="5">
      <t>ヤサイ</t>
    </rPh>
    <rPh sb="9" eb="10">
      <t>ニ</t>
    </rPh>
    <phoneticPr fontId="3"/>
  </si>
  <si>
    <t>キャベツのトマト煮ペースト</t>
    <rPh sb="8" eb="9">
      <t>ニ</t>
    </rPh>
    <phoneticPr fontId="3"/>
  </si>
  <si>
    <t>豆腐と人参のサラダ</t>
    <rPh sb="0" eb="2">
      <t>トウフ</t>
    </rPh>
    <rPh sb="3" eb="5">
      <t>ニンジン</t>
    </rPh>
    <phoneticPr fontId="3"/>
  </si>
  <si>
    <t>サラダ</t>
    <phoneticPr fontId="3"/>
  </si>
  <si>
    <t>サラダ</t>
    <phoneticPr fontId="3"/>
  </si>
  <si>
    <t>人参・大根ペースト</t>
    <phoneticPr fontId="3"/>
  </si>
  <si>
    <t>豚肉と野菜のコトコト煮</t>
    <rPh sb="0" eb="2">
      <t>ブタニク</t>
    </rPh>
    <rPh sb="3" eb="5">
      <t>ヤサイ</t>
    </rPh>
    <rPh sb="10" eb="11">
      <t>ニ</t>
    </rPh>
    <phoneticPr fontId="3"/>
  </si>
  <si>
    <t>黄金カレイのやわらか煮</t>
    <rPh sb="10" eb="11">
      <t>ニ</t>
    </rPh>
    <phoneticPr fontId="3"/>
  </si>
  <si>
    <t>豆腐・チンゲン菜ペースト</t>
    <rPh sb="7" eb="8">
      <t>サイ</t>
    </rPh>
    <phoneticPr fontId="3"/>
  </si>
  <si>
    <t>バナナペースト</t>
    <phoneticPr fontId="3"/>
  </si>
  <si>
    <t>バナナペースト</t>
    <phoneticPr fontId="3"/>
  </si>
  <si>
    <t>みそ汁・フルーツ（バナナ）</t>
    <phoneticPr fontId="3"/>
  </si>
  <si>
    <t>かゆ・かぼちゃペースト</t>
    <phoneticPr fontId="3"/>
  </si>
  <si>
    <t>白菜・豆腐ペースト</t>
    <phoneticPr fontId="3"/>
  </si>
  <si>
    <t>スケソウタラのトマト煮</t>
    <rPh sb="10" eb="11">
      <t>ニ</t>
    </rPh>
    <phoneticPr fontId="3"/>
  </si>
  <si>
    <t>鶏肉と白菜のくたくた煮</t>
    <rPh sb="0" eb="2">
      <t>トリニク</t>
    </rPh>
    <rPh sb="3" eb="5">
      <t>ハクサイ</t>
    </rPh>
    <rPh sb="10" eb="11">
      <t>ニ</t>
    </rPh>
    <phoneticPr fontId="3"/>
  </si>
  <si>
    <t>玉ねぎ・トマトペースト</t>
    <phoneticPr fontId="3"/>
  </si>
  <si>
    <t>玉ねぎ・トマトペースト</t>
    <phoneticPr fontId="3"/>
  </si>
  <si>
    <t>かぼちゃのマッシュ</t>
    <phoneticPr fontId="3"/>
  </si>
  <si>
    <t>かぼちゃのマッシュ</t>
    <phoneticPr fontId="3"/>
  </si>
  <si>
    <t>じゃが芋のとろとろ煮</t>
    <rPh sb="3" eb="4">
      <t>イモ</t>
    </rPh>
    <rPh sb="9" eb="10">
      <t>ニ</t>
    </rPh>
    <phoneticPr fontId="3"/>
  </si>
  <si>
    <t>かゆ・ほうれん草のミルク煮ースト</t>
    <rPh sb="7" eb="8">
      <t>ソウ</t>
    </rPh>
    <rPh sb="12" eb="13">
      <t>ニ</t>
    </rPh>
    <phoneticPr fontId="3"/>
  </si>
  <si>
    <t>キャベツペースト</t>
    <phoneticPr fontId="3"/>
  </si>
  <si>
    <t>シロイトタラ・人参ペースト</t>
    <phoneticPr fontId="3"/>
  </si>
  <si>
    <t>豚肉と玉子のふわふわ煮</t>
    <rPh sb="0" eb="2">
      <t>ブタニク</t>
    </rPh>
    <rPh sb="3" eb="5">
      <t>タマゴ</t>
    </rPh>
    <rPh sb="10" eb="11">
      <t>ニ</t>
    </rPh>
    <phoneticPr fontId="3"/>
  </si>
  <si>
    <t>白糸タラのミルク煮</t>
    <rPh sb="8" eb="9">
      <t>ニ</t>
    </rPh>
    <phoneticPr fontId="3"/>
  </si>
  <si>
    <t>トマトペースト</t>
    <phoneticPr fontId="3"/>
  </si>
  <si>
    <t>トマトペースト</t>
    <phoneticPr fontId="3"/>
  </si>
  <si>
    <t>玉ねぎ・大根ペースト</t>
    <phoneticPr fontId="3"/>
  </si>
  <si>
    <t>鶏肉と人参のやわらか煮</t>
    <rPh sb="0" eb="2">
      <t>トリニク</t>
    </rPh>
    <rPh sb="3" eb="5">
      <t>ニンジン</t>
    </rPh>
    <rPh sb="10" eb="11">
      <t>ニ</t>
    </rPh>
    <phoneticPr fontId="3"/>
  </si>
  <si>
    <t>スープ・フルーツ（オレンジ）</t>
    <phoneticPr fontId="3"/>
  </si>
  <si>
    <t>かゆ・玉ねぎ・人参ペースト</t>
    <phoneticPr fontId="3"/>
  </si>
  <si>
    <t>かゆ・玉ねぎ・人参ペースト</t>
    <phoneticPr fontId="3"/>
  </si>
  <si>
    <t>じゃが芋・豆腐ペースト</t>
    <phoneticPr fontId="3"/>
  </si>
  <si>
    <t>野菜の玉子とじ</t>
    <rPh sb="0" eb="2">
      <t>ヤサイ</t>
    </rPh>
    <rPh sb="3" eb="5">
      <t>タマゴ</t>
    </rPh>
    <phoneticPr fontId="3"/>
  </si>
  <si>
    <t>豚肉のコトコト煮</t>
    <rPh sb="0" eb="2">
      <t>ブタニク</t>
    </rPh>
    <rPh sb="7" eb="8">
      <t>ニ</t>
    </rPh>
    <phoneticPr fontId="3"/>
  </si>
  <si>
    <t>大根のとろとろ煮</t>
    <rPh sb="0" eb="2">
      <t>ダイコン</t>
    </rPh>
    <rPh sb="7" eb="8">
      <t>ニ</t>
    </rPh>
    <phoneticPr fontId="3"/>
  </si>
  <si>
    <t>人参の甘煮</t>
    <rPh sb="0" eb="2">
      <t>ニンジン</t>
    </rPh>
    <rPh sb="3" eb="4">
      <t>アマ</t>
    </rPh>
    <rPh sb="4" eb="5">
      <t>ニ</t>
    </rPh>
    <phoneticPr fontId="3"/>
  </si>
  <si>
    <t>大豆と人参の甘煮</t>
    <rPh sb="0" eb="2">
      <t>ダイズ</t>
    </rPh>
    <rPh sb="3" eb="5">
      <t>ニンジン</t>
    </rPh>
    <rPh sb="6" eb="7">
      <t>アマ</t>
    </rPh>
    <rPh sb="7" eb="8">
      <t>ニ</t>
    </rPh>
    <phoneticPr fontId="3"/>
  </si>
  <si>
    <t>高野豆腐と豚肉のことこと煮</t>
    <rPh sb="0" eb="2">
      <t>コウヤ</t>
    </rPh>
    <rPh sb="2" eb="4">
      <t>トウフ</t>
    </rPh>
    <rPh sb="5" eb="6">
      <t>ブタ</t>
    </rPh>
    <rPh sb="6" eb="7">
      <t>ニク</t>
    </rPh>
    <rPh sb="12" eb="13">
      <t>ニ</t>
    </rPh>
    <phoneticPr fontId="3"/>
  </si>
  <si>
    <t>秋鮭とさつま芋のとろとろ煮</t>
    <rPh sb="0" eb="1">
      <t>アキ</t>
    </rPh>
    <rPh sb="1" eb="2">
      <t>サケ</t>
    </rPh>
    <rPh sb="6" eb="7">
      <t>イモ</t>
    </rPh>
    <rPh sb="12" eb="13">
      <t>ニ</t>
    </rPh>
    <phoneticPr fontId="3"/>
  </si>
  <si>
    <t>かゆ・じゃが芋・白菜ペースト</t>
    <phoneticPr fontId="3"/>
  </si>
  <si>
    <t>かゆ・じゃが芋・白菜ペースト</t>
    <phoneticPr fontId="3"/>
  </si>
  <si>
    <t>かゆ・玉ねぎ・かぼちゃペースト</t>
    <phoneticPr fontId="3"/>
  </si>
  <si>
    <t>かゆ・玉ねぎ・かぼちゃペースト</t>
    <phoneticPr fontId="3"/>
  </si>
  <si>
    <t>玉ねぎのミルク煮ペースト</t>
    <rPh sb="7" eb="8">
      <t>ニ</t>
    </rPh>
    <phoneticPr fontId="3"/>
  </si>
  <si>
    <t>鶏肉と野菜のミルク煮</t>
    <rPh sb="0" eb="2">
      <t>トリニク</t>
    </rPh>
    <rPh sb="3" eb="5">
      <t>ヤサイ</t>
    </rPh>
    <rPh sb="9" eb="10">
      <t>ニ</t>
    </rPh>
    <phoneticPr fontId="3"/>
  </si>
  <si>
    <t>豚肉と野菜のやわらか煮</t>
    <rPh sb="0" eb="2">
      <t>ブタニク</t>
    </rPh>
    <rPh sb="3" eb="5">
      <t>ヤサイ</t>
    </rPh>
    <rPh sb="10" eb="11">
      <t>ニ</t>
    </rPh>
    <phoneticPr fontId="3"/>
  </si>
  <si>
    <t>玉子サラダ</t>
    <rPh sb="0" eb="2">
      <t>タマゴ</t>
    </rPh>
    <phoneticPr fontId="3"/>
  </si>
  <si>
    <t>大根のだし煮</t>
    <rPh sb="0" eb="2">
      <t>ダイコン</t>
    </rPh>
    <rPh sb="5" eb="6">
      <t>ニ</t>
    </rPh>
    <phoneticPr fontId="3"/>
  </si>
  <si>
    <t>フルーツ（オレンジ）</t>
    <phoneticPr fontId="3"/>
  </si>
  <si>
    <t>フルーツ（オレンジ）</t>
    <phoneticPr fontId="3"/>
  </si>
  <si>
    <t>みそ汁</t>
    <rPh sb="2" eb="3">
      <t>シル</t>
    </rPh>
    <phoneticPr fontId="3"/>
  </si>
  <si>
    <t>キャベツのサラダ</t>
    <phoneticPr fontId="3"/>
  </si>
  <si>
    <t>ブロッコリー・じゃが芋ペースト</t>
    <phoneticPr fontId="3"/>
  </si>
  <si>
    <t>スープ・ヨーグルト</t>
    <phoneticPr fontId="3"/>
  </si>
  <si>
    <t>スープ・ヨーグルト</t>
    <phoneticPr fontId="3"/>
  </si>
  <si>
    <t>人参かゆペースト</t>
    <phoneticPr fontId="3"/>
  </si>
  <si>
    <t>わかめサラダ</t>
    <phoneticPr fontId="3"/>
  </si>
  <si>
    <t>みそ汁・フルーツ（バナナ）</t>
    <phoneticPr fontId="3"/>
  </si>
  <si>
    <t>かゆ・大根ペースト</t>
    <phoneticPr fontId="3"/>
  </si>
  <si>
    <t>うどんペースト</t>
    <phoneticPr fontId="3"/>
  </si>
  <si>
    <t>人参ペースト</t>
    <rPh sb="0" eb="2">
      <t>ニンジン</t>
    </rPh>
    <phoneticPr fontId="3"/>
  </si>
  <si>
    <t>おふの玉子とじ</t>
    <phoneticPr fontId="3"/>
  </si>
  <si>
    <t>おふとスナップエンドウの玉子とじ</t>
    <phoneticPr fontId="3"/>
  </si>
  <si>
    <t>助宗タラのトマト煮</t>
    <rPh sb="0" eb="1">
      <t>スケ</t>
    </rPh>
    <rPh sb="1" eb="2">
      <t>ソウ</t>
    </rPh>
    <rPh sb="8" eb="9">
      <t>ニ</t>
    </rPh>
    <phoneticPr fontId="3"/>
  </si>
  <si>
    <t>トマト・キャベツペースト</t>
    <phoneticPr fontId="3"/>
  </si>
  <si>
    <t>人参・チンゲン菜ペースト</t>
    <rPh sb="7" eb="8">
      <t>ナ</t>
    </rPh>
    <phoneticPr fontId="3"/>
  </si>
  <si>
    <t>白糸タラとかぼちゃのやわらか煮</t>
    <rPh sb="0" eb="1">
      <t>シロ</t>
    </rPh>
    <rPh sb="1" eb="2">
      <t>イト</t>
    </rPh>
    <rPh sb="14" eb="15">
      <t>ニ</t>
    </rPh>
    <phoneticPr fontId="3"/>
  </si>
  <si>
    <t>かぼちゃペースト</t>
    <phoneticPr fontId="3"/>
  </si>
  <si>
    <t>豚肉と大根のとろとろ煮</t>
    <rPh sb="0" eb="2">
      <t>ブタニク</t>
    </rPh>
    <rPh sb="3" eb="5">
      <t>ダイコン</t>
    </rPh>
    <rPh sb="10" eb="11">
      <t>ニ</t>
    </rPh>
    <phoneticPr fontId="3"/>
  </si>
  <si>
    <t>ケチャップライスのふわふわ玉子のせ</t>
    <phoneticPr fontId="3"/>
  </si>
  <si>
    <t>鉄分強化！ふりかけごはん</t>
    <phoneticPr fontId="3"/>
  </si>
  <si>
    <t>みそ汁</t>
    <phoneticPr fontId="3"/>
  </si>
  <si>
    <t>イベント献立</t>
    <rPh sb="4" eb="6">
      <t>コンダテ</t>
    </rPh>
    <phoneticPr fontId="3"/>
  </si>
  <si>
    <t>2　　　　　　　　　　　　　　　　　　　　　　　　　　　　　　　　　　　　　　　　　　　　　　　　　　　　　　　　　　　　　　　　　　　　　　　　　　　　　　　水</t>
    <rPh sb="80" eb="81">
      <t>スイ</t>
    </rPh>
    <phoneticPr fontId="3"/>
  </si>
  <si>
    <t>16　　　　　　　　　　　　　　　　　　　　　　　　　　　　　　　　　　　　　　　　　　　　　　　　　　　　　　　　　　　　　　　　　　　　　　　　　　　　　　　水</t>
    <rPh sb="81" eb="82">
      <t>スイ</t>
    </rPh>
    <phoneticPr fontId="3"/>
  </si>
  <si>
    <t>人参・豆腐ペースト</t>
    <rPh sb="3" eb="5">
      <t>トウフ</t>
    </rPh>
    <phoneticPr fontId="3"/>
  </si>
  <si>
    <t>キャベツ・チンゲン菜ペースト</t>
    <rPh sb="9" eb="10">
      <t>サイ</t>
    </rPh>
    <phoneticPr fontId="3"/>
  </si>
  <si>
    <t>バナナペースト</t>
    <phoneticPr fontId="3"/>
  </si>
  <si>
    <t>※14　この商品は「そば・卵」を含む製品と同じ施設で製造しておりますが、</t>
    <phoneticPr fontId="3"/>
  </si>
  <si>
    <t>混入を最小限に抑えるように十分に配慮して生産されております。</t>
  </si>
  <si>
    <t>鶏肉とブロッコリーのバター正油炒め</t>
    <phoneticPr fontId="3"/>
  </si>
  <si>
    <t>鶏肉とブロッコリーのバター正油炒め</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</si>
</sst>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15" x14ac:knownFonts="1">
    <font>
      <sz val="11"/>
      <color theme="1"/>
      <name val="ＭＳ Ｐゴシック"/>
      <family val="3"/>
      <charset val="128"/>
      <scheme val="minor"/>
    </font>
    <font>
      <sz val="11"/>
      <name val="ＭＳ Ｐゴシック"/>
      <family val="3"/>
      <charset val="128"/>
    </font>
    <font>
      <sz val="11"/>
      <name val="ＭＳ Ｐ明朝"/>
      <family val="1"/>
      <charset val="128"/>
    </font>
    <font>
      <sz val="6"/>
      <name val="ＭＳ Ｐゴシック"/>
      <family val="3"/>
      <charset val="128"/>
    </font>
    <font>
      <b/>
      <sz val="11"/>
      <name val="ＭＳ Ｐ明朝"/>
      <family val="1"/>
      <charset val="128"/>
    </font>
    <font>
      <sz val="6"/>
      <name val="ＭＳ Ｐゴシック"/>
      <family val="3"/>
      <charset val="128"/>
    </font>
    <font>
      <b/>
      <sz val="18"/>
      <name val="ＭＳ Ｐ明朝"/>
      <family val="1"/>
      <charset val="128"/>
    </font>
    <font>
      <b/>
      <sz val="36"/>
      <name val="ＭＳ Ｐ明朝"/>
      <family val="1"/>
      <charset val="128"/>
    </font>
    <font>
      <sz val="5"/>
      <name val="ＭＳ Ｐ明朝"/>
      <family val="1"/>
      <charset val="128"/>
    </font>
    <font>
      <sz val="10"/>
      <name val="ＭＳ Ｐ明朝"/>
      <family val="1"/>
      <charset val="128"/>
    </font>
    <font>
      <sz val="9"/>
      <name val="ＭＳ Ｐ明朝"/>
      <family val="1"/>
      <charset val="128"/>
    </font>
    <font>
      <sz val="9"/>
      <name val="ＭＳ Ｐゴシック"/>
      <family val="3"/>
      <charset val="128"/>
    </font>
    <font>
      <sz val="10"/>
      <name val="ＭＳ Ｐゴシック"/>
      <family val="3"/>
      <charset val="128"/>
    </font>
    <font>
      <b/>
      <sz val="12"/>
      <name val="ＭＳ Ｐ明朝"/>
      <family val="1"/>
      <charset val="128"/>
    </font>
    <font>
      <sz val="8"/>
      <name val="ＭＳ Ｐ明朝"/>
      <family val="1"/>
      <charset val="128"/>
    </font>
  </fonts>
  <fills count="11">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9"/>
        <bgColor indexed="64"/>
      </patternFill>
    </fill>
    <fill>
      <patternFill patternType="solid">
        <fgColor theme="5" tint="0.79998168889431442"/>
        <bgColor indexed="64"/>
      </patternFill>
    </fill>
    <fill>
      <patternFill patternType="solid">
        <fgColor rgb="FFFFD9FF"/>
        <bgColor indexed="64"/>
      </patternFill>
    </fill>
    <fill>
      <patternFill patternType="solid">
        <fgColor rgb="FFCCECFF"/>
        <bgColor indexed="64"/>
      </patternFill>
    </fill>
    <fill>
      <patternFill patternType="solid">
        <fgColor rgb="FFFFFFCC"/>
        <bgColor indexed="64"/>
      </patternFill>
    </fill>
    <fill>
      <patternFill patternType="solid">
        <fgColor rgb="FFC6FEC6"/>
        <bgColor indexed="64"/>
      </patternFill>
    </fill>
    <fill>
      <patternFill patternType="solid">
        <fgColor rgb="FFFFFF99"/>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top style="thin">
        <color auto="1"/>
      </top>
      <bottom style="thin">
        <color auto="1"/>
      </bottom>
      <diagonal/>
    </border>
    <border>
      <left style="thin">
        <color auto="1"/>
      </left>
      <right style="thin">
        <color auto="1"/>
      </right>
      <top/>
      <bottom style="thin">
        <color indexed="55"/>
      </bottom>
      <diagonal/>
    </border>
    <border>
      <left style="thin">
        <color auto="1"/>
      </left>
      <right style="thin">
        <color auto="1"/>
      </right>
      <top style="thin">
        <color indexed="55"/>
      </top>
      <bottom style="thin">
        <color indexed="55"/>
      </bottom>
      <diagonal/>
    </border>
    <border>
      <left style="thin">
        <color auto="1"/>
      </left>
      <right style="thin">
        <color auto="1"/>
      </right>
      <top style="thin">
        <color indexed="55"/>
      </top>
      <bottom style="thin">
        <color auto="1"/>
      </bottom>
      <diagonal/>
    </border>
    <border>
      <left style="thin">
        <color auto="1"/>
      </left>
      <right style="thin">
        <color auto="1"/>
      </right>
      <top/>
      <bottom style="thin">
        <color indexed="23"/>
      </bottom>
      <diagonal/>
    </border>
    <border>
      <left style="thin">
        <color auto="1"/>
      </left>
      <right style="thin">
        <color auto="1"/>
      </right>
      <top style="thin">
        <color indexed="23"/>
      </top>
      <bottom style="thin">
        <color indexed="23"/>
      </bottom>
      <diagonal/>
    </border>
    <border>
      <left style="thin">
        <color auto="1"/>
      </left>
      <right style="thin">
        <color auto="1"/>
      </right>
      <top style="thin">
        <color indexed="23"/>
      </top>
      <bottom/>
      <diagonal/>
    </border>
    <border>
      <left style="thin">
        <color auto="1"/>
      </left>
      <right style="thin">
        <color auto="1"/>
      </right>
      <top style="thin">
        <color indexed="55"/>
      </top>
      <bottom/>
      <diagonal/>
    </border>
    <border>
      <left style="thin">
        <color auto="1"/>
      </left>
      <right style="thin">
        <color auto="1"/>
      </right>
      <top style="thin">
        <color auto="1"/>
      </top>
      <bottom style="thin">
        <color indexed="23"/>
      </bottom>
      <diagonal/>
    </border>
    <border>
      <left style="thin">
        <color auto="1"/>
      </left>
      <right style="thin">
        <color auto="1"/>
      </right>
      <top style="thin">
        <color indexed="23"/>
      </top>
      <bottom style="thin">
        <color auto="1"/>
      </bottom>
      <diagonal/>
    </border>
    <border>
      <left style="thin">
        <color auto="1"/>
      </left>
      <right style="thin">
        <color auto="1"/>
      </right>
      <top style="thin">
        <color auto="1"/>
      </top>
      <bottom style="thin">
        <color indexed="55"/>
      </bottom>
      <diagonal/>
    </border>
  </borders>
  <cellStyleXfs count="3">
    <xf numFmtId="0" fontId="0" fillId="0" borderId="0">
      <alignment vertical="center"/>
    </xf>
    <xf numFmtId="0" fontId="1" fillId="0" borderId="0">
      <alignment vertical="center"/>
    </xf>
    <xf numFmtId="0" fontId="1" fillId="0" borderId="0">
      <alignment vertical="center"/>
    </xf>
  </cellStyleXfs>
  <cellXfs count="123">
    <xf numFmtId="0" fontId="0" fillId="0" borderId="0" xfId="0">
      <alignment vertical="center"/>
    </xf>
    <xf numFmtId="0" fontId="2" fillId="0" borderId="0" xfId="1" applyFont="1" applyFill="1" applyAlignment="1">
      <alignment horizontal="center" vertical="center"/>
    </xf>
    <xf numFmtId="0" fontId="2" fillId="0" borderId="0" xfId="1" applyFont="1" applyFill="1">
      <alignment vertical="center"/>
    </xf>
    <xf numFmtId="176" fontId="2" fillId="0" borderId="0" xfId="1" applyNumberFormat="1" applyFont="1" applyFill="1">
      <alignment vertical="center"/>
    </xf>
    <xf numFmtId="0" fontId="2" fillId="0" borderId="0" xfId="1" applyFont="1" applyFill="1" applyBorder="1">
      <alignment vertical="center"/>
    </xf>
    <xf numFmtId="0" fontId="2" fillId="0" borderId="1" xfId="1" applyFont="1" applyFill="1" applyBorder="1" applyAlignment="1">
      <alignment horizontal="center" vertical="center"/>
    </xf>
    <xf numFmtId="0" fontId="2" fillId="0" borderId="1" xfId="2" applyFont="1" applyFill="1" applyBorder="1" applyAlignment="1">
      <alignment vertical="center"/>
    </xf>
    <xf numFmtId="0" fontId="2" fillId="0" borderId="1" xfId="1" applyFont="1" applyFill="1" applyBorder="1" applyAlignment="1">
      <alignment horizontal="center" vertical="center" shrinkToFit="1"/>
    </xf>
    <xf numFmtId="0" fontId="2" fillId="0" borderId="0" xfId="1" applyFont="1" applyFill="1" applyBorder="1" applyAlignment="1">
      <alignment horizontal="center" vertical="center" shrinkToFit="1"/>
    </xf>
    <xf numFmtId="0" fontId="9" fillId="0" borderId="1" xfId="1" applyFont="1" applyFill="1" applyBorder="1" applyAlignment="1">
      <alignment horizontal="center" vertical="center"/>
    </xf>
    <xf numFmtId="0" fontId="10" fillId="0" borderId="1" xfId="1" applyFont="1" applyFill="1" applyBorder="1" applyAlignment="1">
      <alignment horizontal="left" vertical="top" wrapText="1"/>
    </xf>
    <xf numFmtId="177" fontId="9" fillId="0" borderId="2" xfId="1" applyNumberFormat="1" applyFont="1" applyFill="1" applyBorder="1">
      <alignment vertical="center"/>
    </xf>
    <xf numFmtId="0" fontId="9" fillId="0" borderId="2" xfId="1" applyFont="1" applyFill="1" applyBorder="1" applyAlignment="1">
      <alignment horizontal="left" vertical="center"/>
    </xf>
    <xf numFmtId="0" fontId="9" fillId="0" borderId="0" xfId="1" applyFont="1" applyFill="1" applyBorder="1" applyAlignment="1">
      <alignment horizontal="left" vertical="center"/>
    </xf>
    <xf numFmtId="0" fontId="9" fillId="0" borderId="3" xfId="1" applyFont="1" applyFill="1" applyBorder="1">
      <alignment vertical="center"/>
    </xf>
    <xf numFmtId="176" fontId="9" fillId="0" borderId="3" xfId="1" applyNumberFormat="1" applyFont="1" applyFill="1" applyBorder="1">
      <alignment vertical="center"/>
    </xf>
    <xf numFmtId="0" fontId="9" fillId="0" borderId="3" xfId="1" applyFont="1" applyFill="1" applyBorder="1" applyAlignment="1">
      <alignment vertical="center"/>
    </xf>
    <xf numFmtId="0" fontId="9" fillId="0" borderId="0" xfId="1" applyFont="1" applyFill="1" applyBorder="1" applyAlignment="1">
      <alignment vertical="center"/>
    </xf>
    <xf numFmtId="0" fontId="11" fillId="0" borderId="1" xfId="1" applyFont="1" applyFill="1" applyBorder="1" applyAlignment="1">
      <alignment horizontal="left" vertical="top" wrapText="1"/>
    </xf>
    <xf numFmtId="0" fontId="9" fillId="0" borderId="4" xfId="1" applyFont="1" applyFill="1" applyBorder="1">
      <alignment vertical="center"/>
    </xf>
    <xf numFmtId="176" fontId="9" fillId="0" borderId="4" xfId="1" applyNumberFormat="1" applyFont="1" applyFill="1" applyBorder="1">
      <alignment vertical="center"/>
    </xf>
    <xf numFmtId="0" fontId="9" fillId="0" borderId="4" xfId="1" applyFont="1" applyFill="1" applyBorder="1" applyAlignment="1">
      <alignment vertical="center"/>
    </xf>
    <xf numFmtId="0" fontId="9" fillId="0" borderId="0" xfId="1" applyFont="1" applyFill="1" applyBorder="1">
      <alignment vertical="center"/>
    </xf>
    <xf numFmtId="0" fontId="9" fillId="0" borderId="1" xfId="1" applyFont="1" applyFill="1" applyBorder="1" applyAlignment="1">
      <alignment horizontal="center" vertical="center" shrinkToFit="1"/>
    </xf>
    <xf numFmtId="0" fontId="9" fillId="0" borderId="5" xfId="1" applyFont="1" applyFill="1" applyBorder="1" applyAlignment="1">
      <alignment horizontal="center" vertical="center"/>
    </xf>
    <xf numFmtId="0" fontId="2" fillId="0" borderId="0" xfId="1" applyFont="1" applyFill="1" applyBorder="1" applyAlignment="1">
      <alignment vertical="center"/>
    </xf>
    <xf numFmtId="0" fontId="10" fillId="0" borderId="1" xfId="1" applyFont="1" applyBorder="1" applyAlignment="1">
      <alignment horizontal="left" vertical="top" wrapText="1"/>
    </xf>
    <xf numFmtId="0" fontId="2" fillId="0" borderId="0" xfId="1" applyFont="1" applyFill="1" applyBorder="1" applyAlignment="1">
      <alignment horizontal="center" vertical="center"/>
    </xf>
    <xf numFmtId="0" fontId="9" fillId="0" borderId="6" xfId="1" applyFont="1" applyFill="1" applyBorder="1">
      <alignment vertical="center"/>
    </xf>
    <xf numFmtId="0" fontId="9" fillId="0" borderId="1" xfId="2" applyFont="1" applyFill="1" applyBorder="1" applyAlignment="1">
      <alignment horizontal="center" vertical="center" shrinkToFit="1"/>
    </xf>
    <xf numFmtId="177" fontId="9" fillId="0" borderId="1" xfId="1" applyNumberFormat="1" applyFont="1" applyFill="1" applyBorder="1" applyAlignment="1">
      <alignment horizontal="center" vertical="center"/>
    </xf>
    <xf numFmtId="176" fontId="9" fillId="0" borderId="1" xfId="1" applyNumberFormat="1" applyFont="1" applyFill="1" applyBorder="1" applyAlignment="1">
      <alignment horizontal="center" vertical="center"/>
    </xf>
    <xf numFmtId="176" fontId="2" fillId="0" borderId="0" xfId="1" applyNumberFormat="1" applyFont="1" applyFill="1" applyBorder="1" applyAlignment="1">
      <alignment vertical="center"/>
    </xf>
    <xf numFmtId="176" fontId="2" fillId="0" borderId="0" xfId="1" applyNumberFormat="1" applyFont="1" applyFill="1" applyBorder="1">
      <alignment vertical="center"/>
    </xf>
    <xf numFmtId="0" fontId="2" fillId="0" borderId="7" xfId="1" applyFont="1" applyFill="1" applyBorder="1" applyAlignment="1">
      <alignment horizontal="center" vertical="center"/>
    </xf>
    <xf numFmtId="0" fontId="2" fillId="0" borderId="7" xfId="1" applyFont="1" applyFill="1" applyBorder="1">
      <alignment vertical="center"/>
    </xf>
    <xf numFmtId="0" fontId="2" fillId="0" borderId="7" xfId="1" applyFont="1" applyFill="1" applyBorder="1" applyAlignment="1">
      <alignment horizontal="center" vertical="center" shrinkToFit="1"/>
    </xf>
    <xf numFmtId="177" fontId="2" fillId="0" borderId="7" xfId="1" applyNumberFormat="1" applyFont="1" applyFill="1" applyBorder="1" applyAlignment="1">
      <alignment horizontal="center" vertical="center"/>
    </xf>
    <xf numFmtId="176" fontId="2" fillId="0" borderId="7" xfId="1" applyNumberFormat="1" applyFont="1" applyFill="1" applyBorder="1" applyAlignment="1">
      <alignment horizontal="center" vertical="center"/>
    </xf>
    <xf numFmtId="0" fontId="9" fillId="0" borderId="0" xfId="1" applyFont="1" applyFill="1" applyBorder="1" applyAlignment="1">
      <alignment horizontal="center" vertical="center"/>
    </xf>
    <xf numFmtId="0" fontId="9" fillId="0" borderId="0" xfId="1" applyFont="1" applyFill="1" applyBorder="1" applyAlignment="1">
      <alignment horizontal="left" vertical="top"/>
    </xf>
    <xf numFmtId="176" fontId="9" fillId="0" borderId="0" xfId="1" applyNumberFormat="1" applyFont="1" applyFill="1" applyBorder="1" applyAlignment="1">
      <alignment vertical="center"/>
    </xf>
    <xf numFmtId="0" fontId="2" fillId="0" borderId="0" xfId="1" applyFont="1" applyFill="1" applyBorder="1" applyAlignment="1">
      <alignment horizontal="left" vertical="center" wrapText="1"/>
    </xf>
    <xf numFmtId="0" fontId="2" fillId="0" borderId="0" xfId="1" applyFont="1" applyFill="1" applyBorder="1" applyAlignment="1">
      <alignment horizontal="left" vertical="center"/>
    </xf>
    <xf numFmtId="0" fontId="2" fillId="0" borderId="0" xfId="1" applyFont="1" applyFill="1" applyAlignment="1">
      <alignment horizontal="left" vertical="center"/>
    </xf>
    <xf numFmtId="0" fontId="2" fillId="0" borderId="0" xfId="1" applyFont="1" applyAlignment="1">
      <alignment horizontal="center" vertical="center" textRotation="255"/>
    </xf>
    <xf numFmtId="0" fontId="2" fillId="0" borderId="0" xfId="1" applyFont="1">
      <alignment vertical="center"/>
    </xf>
    <xf numFmtId="0" fontId="2" fillId="0" borderId="0" xfId="1" applyFont="1" applyAlignment="1">
      <alignment horizontal="center" vertical="center"/>
    </xf>
    <xf numFmtId="0" fontId="1" fillId="0" borderId="1" xfId="1" applyBorder="1" applyAlignment="1">
      <alignment horizontal="center" vertical="center"/>
    </xf>
    <xf numFmtId="0" fontId="2" fillId="0" borderId="3" xfId="1" applyFont="1" applyFill="1" applyBorder="1" applyAlignment="1">
      <alignment horizontal="left" vertical="center" shrinkToFit="1"/>
    </xf>
    <xf numFmtId="0" fontId="2" fillId="0" borderId="2" xfId="1" applyFont="1" applyFill="1" applyBorder="1" applyAlignment="1">
      <alignment horizontal="left" vertical="center" shrinkToFit="1"/>
    </xf>
    <xf numFmtId="0" fontId="2" fillId="0" borderId="8" xfId="1" applyFont="1" applyFill="1" applyBorder="1" applyAlignment="1">
      <alignment horizontal="left" vertical="center" shrinkToFit="1"/>
    </xf>
    <xf numFmtId="0" fontId="2" fillId="0" borderId="9" xfId="1" applyFont="1" applyFill="1" applyBorder="1" applyAlignment="1">
      <alignment horizontal="left" vertical="center" shrinkToFit="1"/>
    </xf>
    <xf numFmtId="0" fontId="2" fillId="0" borderId="4" xfId="1" applyFont="1" applyFill="1" applyBorder="1" applyAlignment="1">
      <alignment horizontal="left" vertical="center" shrinkToFit="1"/>
    </xf>
    <xf numFmtId="0" fontId="2" fillId="0" borderId="10" xfId="1" applyFont="1" applyFill="1" applyBorder="1" applyAlignment="1">
      <alignment horizontal="left" vertical="center" shrinkToFit="1"/>
    </xf>
    <xf numFmtId="0" fontId="2" fillId="0" borderId="7" xfId="1" applyFont="1" applyBorder="1">
      <alignment vertical="center"/>
    </xf>
    <xf numFmtId="0" fontId="2" fillId="0" borderId="11" xfId="1" applyFont="1" applyBorder="1">
      <alignment vertical="center"/>
    </xf>
    <xf numFmtId="0" fontId="2" fillId="0" borderId="0" xfId="1" applyFont="1" applyBorder="1">
      <alignment vertical="center"/>
    </xf>
    <xf numFmtId="0" fontId="2" fillId="0" borderId="12" xfId="1" applyFont="1" applyBorder="1">
      <alignment vertical="center"/>
    </xf>
    <xf numFmtId="0" fontId="9" fillId="5" borderId="2" xfId="1" applyFont="1" applyFill="1" applyBorder="1">
      <alignment vertical="center"/>
    </xf>
    <xf numFmtId="0" fontId="9" fillId="6" borderId="2" xfId="1" applyFont="1" applyFill="1" applyBorder="1" applyAlignment="1">
      <alignment horizontal="left" vertical="center"/>
    </xf>
    <xf numFmtId="0" fontId="9" fillId="6" borderId="2" xfId="1" applyFont="1" applyFill="1" applyBorder="1" applyAlignment="1">
      <alignment vertical="center" shrinkToFit="1"/>
    </xf>
    <xf numFmtId="0" fontId="9" fillId="7" borderId="2" xfId="1" applyFont="1" applyFill="1" applyBorder="1">
      <alignment vertical="center"/>
    </xf>
    <xf numFmtId="0" fontId="14" fillId="8" borderId="2" xfId="1" applyFont="1" applyFill="1" applyBorder="1">
      <alignment vertical="center"/>
    </xf>
    <xf numFmtId="0" fontId="9" fillId="8" borderId="2" xfId="1" applyFont="1" applyFill="1" applyBorder="1" applyAlignment="1">
      <alignment vertical="center" shrinkToFit="1"/>
    </xf>
    <xf numFmtId="0" fontId="9" fillId="8" borderId="2" xfId="1" applyFont="1" applyFill="1" applyBorder="1">
      <alignment vertical="center"/>
    </xf>
    <xf numFmtId="0" fontId="9" fillId="9" borderId="2" xfId="1" applyFont="1" applyFill="1" applyBorder="1">
      <alignment vertical="center"/>
    </xf>
    <xf numFmtId="0" fontId="10" fillId="0" borderId="3" xfId="1" applyFont="1" applyFill="1" applyBorder="1">
      <alignment vertical="center"/>
    </xf>
    <xf numFmtId="0" fontId="10" fillId="0" borderId="0" xfId="2" applyFont="1" applyFill="1" applyBorder="1" applyAlignment="1">
      <alignment vertical="center"/>
    </xf>
    <xf numFmtId="0" fontId="14" fillId="6" borderId="2" xfId="1" applyFont="1" applyFill="1" applyBorder="1">
      <alignment vertical="center"/>
    </xf>
    <xf numFmtId="0" fontId="10" fillId="0" borderId="1" xfId="1" applyFont="1" applyBorder="1" applyAlignment="1">
      <alignment horizontal="left" vertical="top" wrapText="1"/>
    </xf>
    <xf numFmtId="0" fontId="10" fillId="0" borderId="1" xfId="2" applyFont="1" applyFill="1" applyBorder="1" applyAlignment="1">
      <alignment horizontal="left" vertical="top" wrapText="1"/>
    </xf>
    <xf numFmtId="0" fontId="9" fillId="0" borderId="0" xfId="1" applyFont="1" applyFill="1" applyBorder="1" applyAlignment="1">
      <alignment horizontal="left" vertical="center" wrapText="1"/>
    </xf>
    <xf numFmtId="0" fontId="9" fillId="0" borderId="1" xfId="1" applyFont="1" applyFill="1" applyBorder="1" applyAlignment="1">
      <alignment horizontal="center" vertical="center"/>
    </xf>
    <xf numFmtId="0" fontId="9" fillId="0" borderId="5" xfId="1" applyFont="1" applyFill="1" applyBorder="1" applyAlignment="1">
      <alignment horizontal="center" vertical="center"/>
    </xf>
    <xf numFmtId="0" fontId="9" fillId="0" borderId="13" xfId="1" applyFont="1" applyFill="1" applyBorder="1" applyAlignment="1">
      <alignment horizontal="center" vertical="center"/>
    </xf>
    <xf numFmtId="0" fontId="12" fillId="0" borderId="6" xfId="1" applyFont="1" applyBorder="1" applyAlignment="1">
      <alignment vertical="center"/>
    </xf>
    <xf numFmtId="0" fontId="9" fillId="0" borderId="1" xfId="1" applyFont="1" applyFill="1" applyBorder="1" applyAlignment="1">
      <alignment horizontal="center" vertical="center" wrapText="1"/>
    </xf>
    <xf numFmtId="0" fontId="10" fillId="0" borderId="1" xfId="1" applyFont="1" applyFill="1" applyBorder="1" applyAlignment="1">
      <alignment horizontal="left" vertical="top" wrapText="1"/>
    </xf>
    <xf numFmtId="0" fontId="11" fillId="0" borderId="1" xfId="1" applyFont="1" applyFill="1" applyBorder="1" applyAlignment="1">
      <alignment horizontal="left" vertical="top" wrapText="1"/>
    </xf>
    <xf numFmtId="0" fontId="11" fillId="0" borderId="1" xfId="2" applyFont="1" applyFill="1" applyBorder="1" applyAlignment="1">
      <alignment horizontal="left" vertical="top" wrapText="1"/>
    </xf>
    <xf numFmtId="0" fontId="9" fillId="0" borderId="1" xfId="1" applyFont="1" applyFill="1" applyBorder="1" applyAlignment="1">
      <alignment vertical="center"/>
    </xf>
    <xf numFmtId="0" fontId="9" fillId="0" borderId="1" xfId="1" applyFont="1" applyFill="1" applyBorder="1" applyAlignment="1">
      <alignment horizontal="center" vertical="center" textRotation="255" shrinkToFit="1"/>
    </xf>
    <xf numFmtId="0" fontId="9" fillId="0" borderId="1" xfId="1" applyFont="1" applyFill="1" applyBorder="1" applyAlignment="1">
      <alignment horizontal="center" vertical="center" textRotation="255"/>
    </xf>
    <xf numFmtId="0" fontId="9" fillId="0" borderId="1" xfId="1" applyFont="1" applyFill="1" applyBorder="1" applyAlignment="1">
      <alignment vertical="center" textRotation="255"/>
    </xf>
    <xf numFmtId="0" fontId="9" fillId="0" borderId="1" xfId="1" applyFont="1" applyFill="1" applyBorder="1" applyAlignment="1">
      <alignment vertical="center" wrapText="1"/>
    </xf>
    <xf numFmtId="0" fontId="9" fillId="10" borderId="1" xfId="1" applyFont="1" applyFill="1" applyBorder="1" applyAlignment="1">
      <alignment horizontal="center" vertical="center" wrapText="1"/>
    </xf>
    <xf numFmtId="0" fontId="9" fillId="10" borderId="1" xfId="1" applyFont="1" applyFill="1" applyBorder="1" applyAlignment="1">
      <alignment vertical="center" wrapText="1"/>
    </xf>
    <xf numFmtId="0" fontId="9" fillId="10" borderId="1" xfId="1" applyFont="1" applyFill="1" applyBorder="1" applyAlignment="1">
      <alignment horizontal="center" vertical="center" textRotation="255" shrinkToFit="1"/>
    </xf>
    <xf numFmtId="0" fontId="4" fillId="0" borderId="1" xfId="1" applyFont="1" applyFill="1" applyBorder="1" applyAlignment="1">
      <alignment horizontal="center" vertical="center" textRotation="255" shrinkToFit="1"/>
    </xf>
    <xf numFmtId="0" fontId="6" fillId="0" borderId="1" xfId="1" applyFont="1" applyFill="1" applyBorder="1" applyAlignment="1">
      <alignment horizontal="center" vertical="center" textRotation="255"/>
    </xf>
    <xf numFmtId="0" fontId="2" fillId="0" borderId="1" xfId="1" applyFont="1" applyFill="1" applyBorder="1" applyAlignment="1">
      <alignment horizontal="right" vertical="center"/>
    </xf>
    <xf numFmtId="0" fontId="2" fillId="0" borderId="1" xfId="1" applyFont="1" applyFill="1" applyBorder="1" applyAlignment="1">
      <alignment horizontal="center" vertical="center"/>
    </xf>
    <xf numFmtId="0" fontId="2" fillId="0" borderId="1" xfId="1" applyFont="1" applyFill="1" applyBorder="1" applyAlignment="1">
      <alignment horizontal="center" vertical="center" wrapText="1"/>
    </xf>
    <xf numFmtId="0" fontId="2" fillId="3" borderId="1" xfId="1" applyFont="1" applyFill="1" applyBorder="1" applyAlignment="1">
      <alignment horizontal="center" wrapText="1" shrinkToFit="1"/>
    </xf>
    <xf numFmtId="0" fontId="2" fillId="4" borderId="1" xfId="1" applyFont="1" applyFill="1" applyBorder="1" applyAlignment="1">
      <alignment horizontal="center" wrapText="1" shrinkToFit="1"/>
    </xf>
    <xf numFmtId="0" fontId="2" fillId="2" borderId="1" xfId="1" applyFont="1" applyFill="1" applyBorder="1" applyAlignment="1">
      <alignment horizontal="center" wrapText="1" shrinkToFit="1"/>
    </xf>
    <xf numFmtId="0" fontId="1" fillId="0" borderId="1" xfId="1" applyBorder="1" applyAlignment="1">
      <alignment horizontal="center" wrapText="1" shrinkToFit="1"/>
    </xf>
    <xf numFmtId="0" fontId="2" fillId="0" borderId="1" xfId="2" applyFont="1" applyBorder="1" applyAlignment="1">
      <alignment horizontal="center" wrapText="1" shrinkToFit="1"/>
    </xf>
    <xf numFmtId="0" fontId="7" fillId="0" borderId="1" xfId="1" applyFont="1" applyFill="1" applyBorder="1" applyAlignment="1">
      <alignment horizontal="left" vertical="center"/>
    </xf>
    <xf numFmtId="0" fontId="2" fillId="0" borderId="21" xfId="1" applyFont="1" applyFill="1" applyBorder="1" applyAlignment="1">
      <alignment horizontal="center" vertical="center"/>
    </xf>
    <xf numFmtId="0" fontId="2" fillId="0" borderId="18" xfId="1" applyFont="1" applyFill="1" applyBorder="1" applyAlignment="1">
      <alignment vertical="center"/>
    </xf>
    <xf numFmtId="0" fontId="2" fillId="0" borderId="22" xfId="1" applyFont="1" applyFill="1" applyBorder="1" applyAlignment="1">
      <alignment vertical="center"/>
    </xf>
    <xf numFmtId="0" fontId="2" fillId="0" borderId="18" xfId="1" applyFont="1" applyFill="1" applyBorder="1" applyAlignment="1">
      <alignment horizontal="center" vertical="center"/>
    </xf>
    <xf numFmtId="0" fontId="2" fillId="0" borderId="22"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5" xfId="1" applyFont="1" applyFill="1" applyBorder="1" applyAlignment="1">
      <alignment horizontal="center" vertical="center"/>
    </xf>
    <xf numFmtId="0" fontId="2" fillId="0" borderId="16" xfId="1" applyFont="1" applyFill="1" applyBorder="1" applyAlignment="1">
      <alignment horizontal="center" vertical="center"/>
    </xf>
    <xf numFmtId="0" fontId="2" fillId="0" borderId="14" xfId="1" applyFont="1" applyFill="1" applyBorder="1" applyAlignment="1">
      <alignment horizontal="center" vertical="center"/>
    </xf>
    <xf numFmtId="0" fontId="2" fillId="0" borderId="17" xfId="1" applyFont="1" applyFill="1" applyBorder="1" applyAlignment="1">
      <alignment horizontal="center" vertical="center"/>
    </xf>
    <xf numFmtId="0" fontId="2" fillId="0" borderId="19" xfId="1" applyFont="1" applyFill="1" applyBorder="1" applyAlignment="1">
      <alignment vertical="center"/>
    </xf>
    <xf numFmtId="0" fontId="2" fillId="0" borderId="20" xfId="1" applyFont="1" applyFill="1" applyBorder="1" applyAlignment="1">
      <alignment horizontal="center" vertical="center"/>
    </xf>
    <xf numFmtId="0" fontId="2" fillId="0" borderId="2"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2" fillId="0" borderId="1" xfId="1" applyFont="1" applyBorder="1" applyAlignment="1">
      <alignment horizontal="center" vertical="center" shrinkToFit="1"/>
    </xf>
    <xf numFmtId="0" fontId="1" fillId="0" borderId="1" xfId="1" applyBorder="1" applyAlignment="1">
      <alignment horizontal="center" vertical="center" shrinkToFit="1"/>
    </xf>
    <xf numFmtId="0" fontId="13" fillId="0" borderId="1" xfId="1" applyFont="1" applyBorder="1" applyAlignment="1">
      <alignment horizontal="center" vertical="center" textRotation="255"/>
    </xf>
    <xf numFmtId="0" fontId="2" fillId="0" borderId="3" xfId="1" applyFont="1" applyFill="1" applyBorder="1" applyAlignment="1">
      <alignment vertical="center"/>
    </xf>
    <xf numFmtId="0" fontId="2" fillId="0" borderId="4" xfId="1" applyFont="1" applyFill="1" applyBorder="1" applyAlignment="1">
      <alignment vertical="center"/>
    </xf>
    <xf numFmtId="0" fontId="2" fillId="0" borderId="1" xfId="1" applyFont="1" applyBorder="1" applyAlignment="1">
      <alignment horizontal="center" vertical="center" textRotation="255"/>
    </xf>
  </cellXfs>
  <cellStyles count="3">
    <cellStyle name="標準" xfId="0" builtinId="0"/>
    <cellStyle name="標準 2" xfId="1"/>
    <cellStyle name="標準 2 1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9" Type="http://schemas.openxmlformats.org/officeDocument/2006/relationships/image" Target="../media/image9.png"/><Relationship Id="rId20" Type="http://schemas.openxmlformats.org/officeDocument/2006/relationships/image" Target="../media/image20.png"/><Relationship Id="rId21" Type="http://schemas.openxmlformats.org/officeDocument/2006/relationships/image" Target="../media/image21.png"/><Relationship Id="rId22" Type="http://schemas.openxmlformats.org/officeDocument/2006/relationships/image" Target="../media/image22.png"/><Relationship Id="rId23" Type="http://schemas.openxmlformats.org/officeDocument/2006/relationships/image" Target="../media/image23.png"/><Relationship Id="rId24" Type="http://schemas.openxmlformats.org/officeDocument/2006/relationships/image" Target="../media/image24.png"/><Relationship Id="rId25" Type="http://schemas.openxmlformats.org/officeDocument/2006/relationships/image" Target="../media/image25.png"/><Relationship Id="rId26" Type="http://schemas.openxmlformats.org/officeDocument/2006/relationships/image" Target="../media/image26.png"/><Relationship Id="rId27" Type="http://schemas.openxmlformats.org/officeDocument/2006/relationships/image" Target="../media/image27.png"/><Relationship Id="rId28" Type="http://schemas.openxmlformats.org/officeDocument/2006/relationships/image" Target="../media/image28.png"/><Relationship Id="rId29" Type="http://schemas.openxmlformats.org/officeDocument/2006/relationships/image" Target="../media/image29.png"/><Relationship Id="rId30" Type="http://schemas.openxmlformats.org/officeDocument/2006/relationships/image" Target="../media/image30.png"/><Relationship Id="rId10" Type="http://schemas.openxmlformats.org/officeDocument/2006/relationships/image" Target="../media/image10.png"/><Relationship Id="rId11" Type="http://schemas.openxmlformats.org/officeDocument/2006/relationships/image" Target="../media/image11.png"/><Relationship Id="rId12" Type="http://schemas.openxmlformats.org/officeDocument/2006/relationships/image" Target="../media/image12.png"/><Relationship Id="rId13" Type="http://schemas.openxmlformats.org/officeDocument/2006/relationships/image" Target="../media/image13.png"/><Relationship Id="rId14" Type="http://schemas.openxmlformats.org/officeDocument/2006/relationships/image" Target="../media/image14.png"/><Relationship Id="rId15" Type="http://schemas.openxmlformats.org/officeDocument/2006/relationships/image" Target="../media/image15.png"/><Relationship Id="rId16" Type="http://schemas.openxmlformats.org/officeDocument/2006/relationships/image" Target="../media/image16.png"/><Relationship Id="rId17" Type="http://schemas.openxmlformats.org/officeDocument/2006/relationships/image" Target="../media/image17.png"/><Relationship Id="rId18" Type="http://schemas.openxmlformats.org/officeDocument/2006/relationships/image" Target="../media/image18.png"/><Relationship Id="rId19" Type="http://schemas.openxmlformats.org/officeDocument/2006/relationships/image" Target="../media/image19.png"/><Relationship Id="rId1" Type="http://schemas.openxmlformats.org/officeDocument/2006/relationships/image" Target="../media/image1.png"/><Relationship Id="rId2" Type="http://schemas.openxmlformats.org/officeDocument/2006/relationships/image" Target="../media/image2.png"/><Relationship Id="rId3" Type="http://schemas.openxmlformats.org/officeDocument/2006/relationships/image" Target="../media/image3.png"/><Relationship Id="rId4" Type="http://schemas.openxmlformats.org/officeDocument/2006/relationships/image" Target="../media/image4.png"/><Relationship Id="rId5" Type="http://schemas.openxmlformats.org/officeDocument/2006/relationships/image" Target="../media/image5.png"/><Relationship Id="rId6" Type="http://schemas.openxmlformats.org/officeDocument/2006/relationships/image" Target="../media/image6.png"/><Relationship Id="rId7" Type="http://schemas.openxmlformats.org/officeDocument/2006/relationships/image" Target="../media/image7.png"/><Relationship Id="rId8" Type="http://schemas.openxmlformats.org/officeDocument/2006/relationships/image" Target="../media/image8.png"/></Relationships>
</file>

<file path=xl/drawings/_rels/drawing2.xml.rels><?xml version="1.0" encoding="UTF-8" standalone="yes"?>
<Relationships xmlns="http://schemas.openxmlformats.org/package/2006/relationships"><Relationship Id="rId9" Type="http://schemas.openxmlformats.org/officeDocument/2006/relationships/image" Target="../media/image39.png"/><Relationship Id="rId20" Type="http://schemas.openxmlformats.org/officeDocument/2006/relationships/image" Target="../media/image50.png"/><Relationship Id="rId21" Type="http://schemas.openxmlformats.org/officeDocument/2006/relationships/image" Target="../media/image51.png"/><Relationship Id="rId22" Type="http://schemas.openxmlformats.org/officeDocument/2006/relationships/image" Target="../media/image52.png"/><Relationship Id="rId23" Type="http://schemas.openxmlformats.org/officeDocument/2006/relationships/image" Target="../media/image53.png"/><Relationship Id="rId24" Type="http://schemas.openxmlformats.org/officeDocument/2006/relationships/image" Target="../media/image54.png"/><Relationship Id="rId25" Type="http://schemas.openxmlformats.org/officeDocument/2006/relationships/image" Target="../media/image55.png"/><Relationship Id="rId26" Type="http://schemas.openxmlformats.org/officeDocument/2006/relationships/image" Target="../media/image56.png"/><Relationship Id="rId27" Type="http://schemas.openxmlformats.org/officeDocument/2006/relationships/image" Target="../media/image57.png"/><Relationship Id="rId28" Type="http://schemas.openxmlformats.org/officeDocument/2006/relationships/image" Target="../media/image58.png"/><Relationship Id="rId10" Type="http://schemas.openxmlformats.org/officeDocument/2006/relationships/image" Target="../media/image40.png"/><Relationship Id="rId11" Type="http://schemas.openxmlformats.org/officeDocument/2006/relationships/image" Target="../media/image41.png"/><Relationship Id="rId12" Type="http://schemas.openxmlformats.org/officeDocument/2006/relationships/image" Target="../media/image42.png"/><Relationship Id="rId13" Type="http://schemas.openxmlformats.org/officeDocument/2006/relationships/image" Target="../media/image43.png"/><Relationship Id="rId14" Type="http://schemas.openxmlformats.org/officeDocument/2006/relationships/image" Target="../media/image44.png"/><Relationship Id="rId15" Type="http://schemas.openxmlformats.org/officeDocument/2006/relationships/image" Target="../media/image45.png"/><Relationship Id="rId16" Type="http://schemas.openxmlformats.org/officeDocument/2006/relationships/image" Target="../media/image46.png"/><Relationship Id="rId17" Type="http://schemas.openxmlformats.org/officeDocument/2006/relationships/image" Target="../media/image47.png"/><Relationship Id="rId18" Type="http://schemas.openxmlformats.org/officeDocument/2006/relationships/image" Target="../media/image48.png"/><Relationship Id="rId19" Type="http://schemas.openxmlformats.org/officeDocument/2006/relationships/image" Target="../media/image49.png"/><Relationship Id="rId1" Type="http://schemas.openxmlformats.org/officeDocument/2006/relationships/image" Target="../media/image31.png"/><Relationship Id="rId2" Type="http://schemas.openxmlformats.org/officeDocument/2006/relationships/image" Target="../media/image32.png"/><Relationship Id="rId3" Type="http://schemas.openxmlformats.org/officeDocument/2006/relationships/image" Target="../media/image33.png"/><Relationship Id="rId4" Type="http://schemas.openxmlformats.org/officeDocument/2006/relationships/image" Target="../media/image34.png"/><Relationship Id="rId5" Type="http://schemas.openxmlformats.org/officeDocument/2006/relationships/image" Target="../media/image35.png"/><Relationship Id="rId6" Type="http://schemas.openxmlformats.org/officeDocument/2006/relationships/image" Target="../media/image36.png"/><Relationship Id="rId7" Type="http://schemas.openxmlformats.org/officeDocument/2006/relationships/image" Target="../media/image37.png"/><Relationship Id="rId8" Type="http://schemas.openxmlformats.org/officeDocument/2006/relationships/image" Target="../media/image38.png"/></Relationships>
</file>

<file path=xl/drawings/drawing1.xml><?xml version="1.0" encoding="utf-8"?>
<xdr:wsDr xmlns:xdr="http://schemas.openxmlformats.org/drawingml/2006/spreadsheetDrawing" xmlns:a="http://schemas.openxmlformats.org/drawingml/2006/main">
  <xdr:twoCellAnchor>
    <xdr:from>
      <xdr:col>9</xdr:col>
      <xdr:colOff>228600</xdr:colOff>
      <xdr:row>82</xdr:row>
      <xdr:rowOff>47625</xdr:rowOff>
    </xdr:from>
    <xdr:to>
      <xdr:col>12</xdr:col>
      <xdr:colOff>85725</xdr:colOff>
      <xdr:row>88</xdr:row>
      <xdr:rowOff>57150</xdr:rowOff>
    </xdr:to>
    <xdr:grpSp>
      <xdr:nvGrpSpPr>
        <xdr:cNvPr id="1744" name="グループ化 17"/>
        <xdr:cNvGrpSpPr>
          <a:grpSpLocks/>
        </xdr:cNvGrpSpPr>
      </xdr:nvGrpSpPr>
      <xdr:grpSpPr bwMode="auto">
        <a:xfrm>
          <a:off x="7912100" y="12811125"/>
          <a:ext cx="1419225" cy="923925"/>
          <a:chOff x="5094162" y="13729221"/>
          <a:chExt cx="1685722" cy="1073077"/>
        </a:xfrm>
      </xdr:grpSpPr>
      <xdr:sp macro="" textlink="">
        <xdr:nvSpPr>
          <xdr:cNvPr id="3" name="テキスト ボックス 2">
            <a:extLst>
              <a:ext uri="{FF2B5EF4-FFF2-40B4-BE49-F238E27FC236}"/>
            </a:extLst>
          </xdr:cNvPr>
          <xdr:cNvSpPr txBox="1"/>
        </xdr:nvSpPr>
        <xdr:spPr bwMode="auto">
          <a:xfrm>
            <a:off x="5094162" y="13895913"/>
            <a:ext cx="1685722" cy="90638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kumimoji="1" lang="ja-JP" altLang="en-US" sz="600"/>
              <a:t>食べ物は良く噛んで食べましょう。良く噛むことで、虫歯予防や消化の負担が減り、お腹に良いと言われています。</a:t>
            </a:r>
            <a:endParaRPr kumimoji="1" lang="en-US" altLang="ja-JP" sz="600"/>
          </a:p>
        </xdr:txBody>
      </xdr:sp>
      <xdr:pic>
        <xdr:nvPicPr>
          <xdr:cNvPr id="1779" name="図 19"/>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5113823" y="13729221"/>
            <a:ext cx="1624857" cy="100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80" name="図 20"/>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5111026" y="14630189"/>
            <a:ext cx="1601071" cy="99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123825</xdr:colOff>
      <xdr:row>0</xdr:row>
      <xdr:rowOff>0</xdr:rowOff>
    </xdr:from>
    <xdr:to>
      <xdr:col>24</xdr:col>
      <xdr:colOff>429774</xdr:colOff>
      <xdr:row>93</xdr:row>
      <xdr:rowOff>123825</xdr:rowOff>
    </xdr:to>
    <xdr:grpSp>
      <xdr:nvGrpSpPr>
        <xdr:cNvPr id="1745" name="グループ化 1"/>
        <xdr:cNvGrpSpPr>
          <a:grpSpLocks/>
        </xdr:cNvGrpSpPr>
      </xdr:nvGrpSpPr>
      <xdr:grpSpPr bwMode="auto">
        <a:xfrm>
          <a:off x="123825" y="0"/>
          <a:ext cx="18492349" cy="14563725"/>
          <a:chOff x="123825" y="0"/>
          <a:chExt cx="18442186" cy="15401924"/>
        </a:xfrm>
      </xdr:grpSpPr>
      <xdr:pic>
        <xdr:nvPicPr>
          <xdr:cNvPr id="1746" name="図 64"/>
          <xdr:cNvPicPr>
            <a:picLocks noChangeAspect="1" noChangeArrowheads="1"/>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3528905" y="28443"/>
            <a:ext cx="660475" cy="3508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47" name="図 2075"/>
          <xdr:cNvPicPr>
            <a:picLocks noChangeAspect="1" noChangeArrowheads="1"/>
          </xdr:cNvPicPr>
        </xdr:nvPicPr>
        <xdr:blipFill>
          <a:blip xmlns:r="http://schemas.openxmlformats.org/officeDocument/2006/relationships" r:embed="rId3" cstate="email">
            <a:extLst>
              <a:ext uri="{28A0092B-C50C-407E-A947-70E740481C1C}">
                <a14:useLocalDpi xmlns:a14="http://schemas.microsoft.com/office/drawing/2010/main"/>
              </a:ext>
            </a:extLst>
          </a:blip>
          <a:srcRect/>
          <a:stretch>
            <a:fillRect/>
          </a:stretch>
        </xdr:blipFill>
        <xdr:spPr bwMode="auto">
          <a:xfrm>
            <a:off x="5392161" y="0"/>
            <a:ext cx="856830" cy="4550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48" name="図 9"/>
          <xdr:cNvPicPr>
            <a:picLocks noChangeAspect="1" noChangeArrowheads="1"/>
          </xdr:cNvPicPr>
        </xdr:nvPicPr>
        <xdr:blipFill>
          <a:blip xmlns:r="http://schemas.openxmlformats.org/officeDocument/2006/relationships" r:embed="rId4" cstate="email">
            <a:extLst>
              <a:ext uri="{28A0092B-C50C-407E-A947-70E740481C1C}">
                <a14:useLocalDpi xmlns:a14="http://schemas.microsoft.com/office/drawing/2010/main"/>
              </a:ext>
            </a:extLst>
          </a:blip>
          <a:srcRect/>
          <a:stretch>
            <a:fillRect/>
          </a:stretch>
        </xdr:blipFill>
        <xdr:spPr bwMode="auto">
          <a:xfrm>
            <a:off x="6339374" y="14213295"/>
            <a:ext cx="1197866" cy="807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49" name="図 11"/>
          <xdr:cNvPicPr>
            <a:picLocks noChangeAspect="1" noChangeArrowheads="1"/>
          </xdr:cNvPicPr>
        </xdr:nvPicPr>
        <xdr:blipFill>
          <a:blip xmlns:r="http://schemas.openxmlformats.org/officeDocument/2006/relationships" r:embed="rId5" cstate="email">
            <a:extLst>
              <a:ext uri="{28A0092B-C50C-407E-A947-70E740481C1C}">
                <a14:useLocalDpi xmlns:a14="http://schemas.microsoft.com/office/drawing/2010/main"/>
              </a:ext>
            </a:extLst>
          </a:blip>
          <a:srcRect/>
          <a:stretch>
            <a:fillRect/>
          </a:stretch>
        </xdr:blipFill>
        <xdr:spPr bwMode="auto">
          <a:xfrm>
            <a:off x="4523021" y="14014399"/>
            <a:ext cx="1117996" cy="108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50" name="図 13"/>
          <xdr:cNvPicPr>
            <a:picLocks noChangeAspect="1" noChangeArrowheads="1"/>
          </xdr:cNvPicPr>
        </xdr:nvPicPr>
        <xdr:blipFill>
          <a:blip xmlns:r="http://schemas.openxmlformats.org/officeDocument/2006/relationships" r:embed="rId6" cstate="email">
            <a:extLst>
              <a:ext uri="{28A0092B-C50C-407E-A947-70E740481C1C}">
                <a14:useLocalDpi xmlns:a14="http://schemas.microsoft.com/office/drawing/2010/main"/>
              </a:ext>
            </a:extLst>
          </a:blip>
          <a:srcRect/>
          <a:stretch>
            <a:fillRect/>
          </a:stretch>
        </xdr:blipFill>
        <xdr:spPr bwMode="auto">
          <a:xfrm>
            <a:off x="1654635" y="14286254"/>
            <a:ext cx="782713" cy="513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51" name="図 15"/>
          <xdr:cNvPicPr>
            <a:picLocks noChangeAspect="1" noChangeArrowheads="1"/>
          </xdr:cNvPicPr>
        </xdr:nvPicPr>
        <xdr:blipFill>
          <a:blip xmlns:r="http://schemas.openxmlformats.org/officeDocument/2006/relationships" r:embed="rId7" cstate="email">
            <a:extLst>
              <a:ext uri="{28A0092B-C50C-407E-A947-70E740481C1C}">
                <a14:useLocalDpi xmlns:a14="http://schemas.microsoft.com/office/drawing/2010/main"/>
              </a:ext>
            </a:extLst>
          </a:blip>
          <a:srcRect/>
          <a:stretch>
            <a:fillRect/>
          </a:stretch>
        </xdr:blipFill>
        <xdr:spPr bwMode="auto">
          <a:xfrm flipH="1">
            <a:off x="123825" y="14039322"/>
            <a:ext cx="683839" cy="7311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52" name="図 17"/>
          <xdr:cNvPicPr>
            <a:picLocks noChangeAspect="1" noChangeArrowheads="1"/>
          </xdr:cNvPicPr>
        </xdr:nvPicPr>
        <xdr:blipFill>
          <a:blip xmlns:r="http://schemas.openxmlformats.org/officeDocument/2006/relationships" r:embed="rId8" cstate="email">
            <a:extLst>
              <a:ext uri="{28A0092B-C50C-407E-A947-70E740481C1C}">
                <a14:useLocalDpi xmlns:a14="http://schemas.microsoft.com/office/drawing/2010/main"/>
              </a:ext>
            </a:extLst>
          </a:blip>
          <a:srcRect/>
          <a:stretch>
            <a:fillRect/>
          </a:stretch>
        </xdr:blipFill>
        <xdr:spPr bwMode="auto">
          <a:xfrm>
            <a:off x="791084" y="14611586"/>
            <a:ext cx="412397" cy="4016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53" name="図 19"/>
          <xdr:cNvPicPr>
            <a:picLocks noChangeAspect="1" noChangeArrowheads="1"/>
          </xdr:cNvPicPr>
        </xdr:nvPicPr>
        <xdr:blipFill>
          <a:blip xmlns:r="http://schemas.openxmlformats.org/officeDocument/2006/relationships" r:embed="rId9" cstate="email">
            <a:extLst>
              <a:ext uri="{28A0092B-C50C-407E-A947-70E740481C1C}">
                <a14:useLocalDpi xmlns:a14="http://schemas.microsoft.com/office/drawing/2010/main"/>
              </a:ext>
            </a:extLst>
          </a:blip>
          <a:srcRect/>
          <a:stretch>
            <a:fillRect/>
          </a:stretch>
        </xdr:blipFill>
        <xdr:spPr bwMode="auto">
          <a:xfrm>
            <a:off x="3603224" y="14646627"/>
            <a:ext cx="235443" cy="304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54" name="図 21"/>
          <xdr:cNvPicPr>
            <a:picLocks noChangeAspect="1" noChangeArrowheads="1"/>
          </xdr:cNvPicPr>
        </xdr:nvPicPr>
        <xdr:blipFill>
          <a:blip xmlns:r="http://schemas.openxmlformats.org/officeDocument/2006/relationships" r:embed="rId10" cstate="email">
            <a:extLst>
              <a:ext uri="{28A0092B-C50C-407E-A947-70E740481C1C}">
                <a14:useLocalDpi xmlns:a14="http://schemas.microsoft.com/office/drawing/2010/main"/>
              </a:ext>
            </a:extLst>
          </a:blip>
          <a:srcRect/>
          <a:stretch>
            <a:fillRect/>
          </a:stretch>
        </xdr:blipFill>
        <xdr:spPr bwMode="auto">
          <a:xfrm>
            <a:off x="3085564" y="14222249"/>
            <a:ext cx="184272" cy="3539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55" name="図 23"/>
          <xdr:cNvPicPr>
            <a:picLocks noChangeAspect="1" noChangeArrowheads="1"/>
          </xdr:cNvPicPr>
        </xdr:nvPicPr>
        <xdr:blipFill>
          <a:blip xmlns:r="http://schemas.openxmlformats.org/officeDocument/2006/relationships" r:embed="rId11" cstate="email">
            <a:extLst>
              <a:ext uri="{28A0092B-C50C-407E-A947-70E740481C1C}">
                <a14:useLocalDpi xmlns:a14="http://schemas.microsoft.com/office/drawing/2010/main"/>
              </a:ext>
            </a:extLst>
          </a:blip>
          <a:srcRect/>
          <a:stretch>
            <a:fillRect/>
          </a:stretch>
        </xdr:blipFill>
        <xdr:spPr bwMode="auto">
          <a:xfrm>
            <a:off x="7716356" y="47625"/>
            <a:ext cx="825973"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56" name="図 29"/>
          <xdr:cNvPicPr>
            <a:picLocks noChangeAspect="1" noChangeArrowheads="1"/>
          </xdr:cNvPicPr>
        </xdr:nvPicPr>
        <xdr:blipFill>
          <a:blip xmlns:r="http://schemas.openxmlformats.org/officeDocument/2006/relationships" r:embed="rId12" cstate="email">
            <a:extLst>
              <a:ext uri="{28A0092B-C50C-407E-A947-70E740481C1C}">
                <a14:useLocalDpi xmlns:a14="http://schemas.microsoft.com/office/drawing/2010/main"/>
              </a:ext>
            </a:extLst>
          </a:blip>
          <a:srcRect/>
          <a:stretch>
            <a:fillRect/>
          </a:stretch>
        </xdr:blipFill>
        <xdr:spPr bwMode="auto">
          <a:xfrm>
            <a:off x="10216867" y="85244"/>
            <a:ext cx="1648497" cy="105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57" name="図 2047"/>
          <xdr:cNvPicPr>
            <a:picLocks noChangeAspect="1" noChangeArrowheads="1"/>
          </xdr:cNvPicPr>
        </xdr:nvPicPr>
        <xdr:blipFill>
          <a:blip xmlns:r="http://schemas.openxmlformats.org/officeDocument/2006/relationships" r:embed="rId13" cstate="email">
            <a:extLst>
              <a:ext uri="{28A0092B-C50C-407E-A947-70E740481C1C}">
                <a14:useLocalDpi xmlns:a14="http://schemas.microsoft.com/office/drawing/2010/main"/>
              </a:ext>
            </a:extLst>
          </a:blip>
          <a:srcRect/>
          <a:stretch>
            <a:fillRect/>
          </a:stretch>
        </xdr:blipFill>
        <xdr:spPr bwMode="auto">
          <a:xfrm>
            <a:off x="11488636" y="1324264"/>
            <a:ext cx="534940" cy="6608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58" name="図 2049"/>
          <xdr:cNvPicPr>
            <a:picLocks noChangeAspect="1" noChangeArrowheads="1"/>
          </xdr:cNvPicPr>
        </xdr:nvPicPr>
        <xdr:blipFill>
          <a:blip xmlns:r="http://schemas.openxmlformats.org/officeDocument/2006/relationships" r:embed="rId14" cstate="email">
            <a:extLst>
              <a:ext uri="{28A0092B-C50C-407E-A947-70E740481C1C}">
                <a14:useLocalDpi xmlns:a14="http://schemas.microsoft.com/office/drawing/2010/main"/>
              </a:ext>
            </a:extLst>
          </a:blip>
          <a:srcRect/>
          <a:stretch>
            <a:fillRect/>
          </a:stretch>
        </xdr:blipFill>
        <xdr:spPr bwMode="auto">
          <a:xfrm rot="601242" flipH="1">
            <a:off x="15233165" y="57722"/>
            <a:ext cx="631221" cy="543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59" name="図 2051"/>
          <xdr:cNvPicPr>
            <a:picLocks noChangeAspect="1" noChangeArrowheads="1"/>
          </xdr:cNvPicPr>
        </xdr:nvPicPr>
        <xdr:blipFill>
          <a:blip xmlns:r="http://schemas.openxmlformats.org/officeDocument/2006/relationships" r:embed="rId15" cstate="email">
            <a:extLst>
              <a:ext uri="{28A0092B-C50C-407E-A947-70E740481C1C}">
                <a14:useLocalDpi xmlns:a14="http://schemas.microsoft.com/office/drawing/2010/main"/>
              </a:ext>
            </a:extLst>
          </a:blip>
          <a:srcRect/>
          <a:stretch>
            <a:fillRect/>
          </a:stretch>
        </xdr:blipFill>
        <xdr:spPr bwMode="auto">
          <a:xfrm>
            <a:off x="11976066" y="1"/>
            <a:ext cx="2407056" cy="417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60" name="図 40"/>
          <xdr:cNvPicPr>
            <a:picLocks noChangeAspect="1" noChangeArrowheads="1"/>
          </xdr:cNvPicPr>
        </xdr:nvPicPr>
        <xdr:blipFill>
          <a:blip xmlns:r="http://schemas.openxmlformats.org/officeDocument/2006/relationships" r:embed="rId16" cstate="email">
            <a:extLst>
              <a:ext uri="{28A0092B-C50C-407E-A947-70E740481C1C}">
                <a14:useLocalDpi xmlns:a14="http://schemas.microsoft.com/office/drawing/2010/main"/>
              </a:ext>
            </a:extLst>
          </a:blip>
          <a:srcRect/>
          <a:stretch>
            <a:fillRect/>
          </a:stretch>
        </xdr:blipFill>
        <xdr:spPr bwMode="auto">
          <a:xfrm rot="-224109">
            <a:off x="14534613" y="30111"/>
            <a:ext cx="841628" cy="7243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61" name="図 41"/>
          <xdr:cNvPicPr>
            <a:picLocks noChangeAspect="1" noChangeArrowheads="1"/>
          </xdr:cNvPicPr>
        </xdr:nvPicPr>
        <xdr:blipFill>
          <a:blip xmlns:r="http://schemas.openxmlformats.org/officeDocument/2006/relationships" r:embed="rId15" cstate="email">
            <a:extLst>
              <a:ext uri="{28A0092B-C50C-407E-A947-70E740481C1C}">
                <a14:useLocalDpi xmlns:a14="http://schemas.microsoft.com/office/drawing/2010/main"/>
              </a:ext>
            </a:extLst>
          </a:blip>
          <a:srcRect/>
          <a:stretch>
            <a:fillRect/>
          </a:stretch>
        </xdr:blipFill>
        <xdr:spPr bwMode="auto">
          <a:xfrm>
            <a:off x="16158955" y="1"/>
            <a:ext cx="2407056" cy="417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62" name="図 2057"/>
          <xdr:cNvPicPr>
            <a:picLocks noChangeAspect="1" noChangeArrowheads="1"/>
          </xdr:cNvPicPr>
        </xdr:nvPicPr>
        <xdr:blipFill>
          <a:blip xmlns:r="http://schemas.openxmlformats.org/officeDocument/2006/relationships" r:embed="rId17" cstate="email">
            <a:extLst>
              <a:ext uri="{28A0092B-C50C-407E-A947-70E740481C1C}">
                <a14:useLocalDpi xmlns:a14="http://schemas.microsoft.com/office/drawing/2010/main"/>
              </a:ext>
            </a:extLst>
          </a:blip>
          <a:srcRect/>
          <a:stretch>
            <a:fillRect/>
          </a:stretch>
        </xdr:blipFill>
        <xdr:spPr bwMode="auto">
          <a:xfrm>
            <a:off x="8680944" y="19051"/>
            <a:ext cx="543771"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63" name="図 2061"/>
          <xdr:cNvPicPr>
            <a:picLocks noChangeAspect="1" noChangeArrowheads="1"/>
          </xdr:cNvPicPr>
        </xdr:nvPicPr>
        <xdr:blipFill>
          <a:blip xmlns:r="http://schemas.openxmlformats.org/officeDocument/2006/relationships" r:embed="rId18" cstate="email">
            <a:extLst>
              <a:ext uri="{28A0092B-C50C-407E-A947-70E740481C1C}">
                <a14:useLocalDpi xmlns:a14="http://schemas.microsoft.com/office/drawing/2010/main"/>
              </a:ext>
            </a:extLst>
          </a:blip>
          <a:srcRect/>
          <a:stretch>
            <a:fillRect/>
          </a:stretch>
        </xdr:blipFill>
        <xdr:spPr bwMode="auto">
          <a:xfrm rot="17977999" flipH="1">
            <a:off x="6703844" y="62733"/>
            <a:ext cx="691857" cy="653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64" name="図 2064"/>
          <xdr:cNvPicPr>
            <a:picLocks noChangeAspect="1" noChangeArrowheads="1"/>
          </xdr:cNvPicPr>
        </xdr:nvPicPr>
        <xdr:blipFill>
          <a:blip xmlns:r="http://schemas.openxmlformats.org/officeDocument/2006/relationships" r:embed="rId19" cstate="email">
            <a:extLst>
              <a:ext uri="{28A0092B-C50C-407E-A947-70E740481C1C}">
                <a14:useLocalDpi xmlns:a14="http://schemas.microsoft.com/office/drawing/2010/main"/>
              </a:ext>
            </a:extLst>
          </a:blip>
          <a:srcRect/>
          <a:stretch>
            <a:fillRect/>
          </a:stretch>
        </xdr:blipFill>
        <xdr:spPr bwMode="auto">
          <a:xfrm>
            <a:off x="3383045" y="123255"/>
            <a:ext cx="247338" cy="6731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65" name="図 2066"/>
          <xdr:cNvPicPr>
            <a:picLocks noChangeAspect="1" noChangeArrowheads="1"/>
          </xdr:cNvPicPr>
        </xdr:nvPicPr>
        <xdr:blipFill>
          <a:blip xmlns:r="http://schemas.openxmlformats.org/officeDocument/2006/relationships" r:embed="rId20" cstate="email">
            <a:extLst>
              <a:ext uri="{28A0092B-C50C-407E-A947-70E740481C1C}">
                <a14:useLocalDpi xmlns:a14="http://schemas.microsoft.com/office/drawing/2010/main"/>
              </a:ext>
            </a:extLst>
          </a:blip>
          <a:srcRect/>
          <a:stretch>
            <a:fillRect/>
          </a:stretch>
        </xdr:blipFill>
        <xdr:spPr bwMode="auto">
          <a:xfrm>
            <a:off x="4404603" y="29379"/>
            <a:ext cx="116260" cy="370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66" name="図 2069"/>
          <xdr:cNvPicPr>
            <a:picLocks noChangeAspect="1" noChangeArrowheads="1"/>
          </xdr:cNvPicPr>
        </xdr:nvPicPr>
        <xdr:blipFill>
          <a:blip xmlns:r="http://schemas.openxmlformats.org/officeDocument/2006/relationships" r:embed="rId21" cstate="email">
            <a:extLst>
              <a:ext uri="{28A0092B-C50C-407E-A947-70E740481C1C}">
                <a14:useLocalDpi xmlns:a14="http://schemas.microsoft.com/office/drawing/2010/main"/>
              </a:ext>
            </a:extLst>
          </a:blip>
          <a:srcRect/>
          <a:stretch>
            <a:fillRect/>
          </a:stretch>
        </xdr:blipFill>
        <xdr:spPr bwMode="auto">
          <a:xfrm>
            <a:off x="5015863" y="38100"/>
            <a:ext cx="681717" cy="766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67" name="図 2077"/>
          <xdr:cNvPicPr>
            <a:picLocks noChangeAspect="1" noChangeArrowheads="1"/>
          </xdr:cNvPicPr>
        </xdr:nvPicPr>
        <xdr:blipFill>
          <a:blip xmlns:r="http://schemas.openxmlformats.org/officeDocument/2006/relationships" r:embed="rId22" cstate="email">
            <a:extLst>
              <a:ext uri="{28A0092B-C50C-407E-A947-70E740481C1C}">
                <a14:useLocalDpi xmlns:a14="http://schemas.microsoft.com/office/drawing/2010/main"/>
              </a:ext>
            </a:extLst>
          </a:blip>
          <a:srcRect/>
          <a:stretch>
            <a:fillRect/>
          </a:stretch>
        </xdr:blipFill>
        <xdr:spPr bwMode="auto">
          <a:xfrm flipH="1">
            <a:off x="2608747" y="0"/>
            <a:ext cx="614389" cy="987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68" name="図 3"/>
          <xdr:cNvPicPr>
            <a:picLocks noChangeAspect="1" noChangeArrowheads="1"/>
          </xdr:cNvPicPr>
        </xdr:nvPicPr>
        <xdr:blipFill>
          <a:blip xmlns:r="http://schemas.openxmlformats.org/officeDocument/2006/relationships" r:embed="rId23" cstate="email">
            <a:extLst>
              <a:ext uri="{28A0092B-C50C-407E-A947-70E740481C1C}">
                <a14:useLocalDpi xmlns:a14="http://schemas.microsoft.com/office/drawing/2010/main"/>
              </a:ext>
            </a:extLst>
          </a:blip>
          <a:srcRect/>
          <a:stretch>
            <a:fillRect/>
          </a:stretch>
        </xdr:blipFill>
        <xdr:spPr bwMode="auto">
          <a:xfrm>
            <a:off x="1893560" y="2429581"/>
            <a:ext cx="709935" cy="329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69" name="図 5"/>
          <xdr:cNvPicPr>
            <a:picLocks noChangeAspect="1" noChangeArrowheads="1"/>
          </xdr:cNvPicPr>
        </xdr:nvPicPr>
        <xdr:blipFill>
          <a:blip xmlns:r="http://schemas.openxmlformats.org/officeDocument/2006/relationships" r:embed="rId24" cstate="email">
            <a:extLst>
              <a:ext uri="{28A0092B-C50C-407E-A947-70E740481C1C}">
                <a14:useLocalDpi xmlns:a14="http://schemas.microsoft.com/office/drawing/2010/main"/>
              </a:ext>
            </a:extLst>
          </a:blip>
          <a:srcRect/>
          <a:stretch>
            <a:fillRect/>
          </a:stretch>
        </xdr:blipFill>
        <xdr:spPr bwMode="auto">
          <a:xfrm>
            <a:off x="772677" y="0"/>
            <a:ext cx="687619" cy="11805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70" name="図 9"/>
          <xdr:cNvPicPr>
            <a:picLocks noChangeAspect="1" noChangeArrowheads="1"/>
          </xdr:cNvPicPr>
        </xdr:nvPicPr>
        <xdr:blipFill>
          <a:blip xmlns:r="http://schemas.openxmlformats.org/officeDocument/2006/relationships" r:embed="rId25" cstate="email">
            <a:extLst>
              <a:ext uri="{28A0092B-C50C-407E-A947-70E740481C1C}">
                <a14:useLocalDpi xmlns:a14="http://schemas.microsoft.com/office/drawing/2010/main"/>
              </a:ext>
            </a:extLst>
          </a:blip>
          <a:srcRect/>
          <a:stretch>
            <a:fillRect/>
          </a:stretch>
        </xdr:blipFill>
        <xdr:spPr bwMode="auto">
          <a:xfrm>
            <a:off x="1558723" y="64688"/>
            <a:ext cx="535886" cy="420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71" name="図 7"/>
          <xdr:cNvPicPr>
            <a:picLocks noChangeAspect="1" noChangeArrowheads="1"/>
          </xdr:cNvPicPr>
        </xdr:nvPicPr>
        <xdr:blipFill>
          <a:blip xmlns:r="http://schemas.openxmlformats.org/officeDocument/2006/relationships" r:embed="rId26" cstate="email">
            <a:extLst>
              <a:ext uri="{28A0092B-C50C-407E-A947-70E740481C1C}">
                <a14:useLocalDpi xmlns:a14="http://schemas.microsoft.com/office/drawing/2010/main"/>
              </a:ext>
            </a:extLst>
          </a:blip>
          <a:srcRect/>
          <a:stretch>
            <a:fillRect/>
          </a:stretch>
        </xdr:blipFill>
        <xdr:spPr bwMode="auto">
          <a:xfrm rot="-1098937">
            <a:off x="1739009" y="180400"/>
            <a:ext cx="830676" cy="6706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72" name="図 3"/>
          <xdr:cNvPicPr>
            <a:picLocks noChangeAspect="1" noChangeArrowheads="1"/>
          </xdr:cNvPicPr>
        </xdr:nvPicPr>
        <xdr:blipFill>
          <a:blip xmlns:r="http://schemas.openxmlformats.org/officeDocument/2006/relationships" r:embed="rId27" cstate="email">
            <a:extLst>
              <a:ext uri="{28A0092B-C50C-407E-A947-70E740481C1C}">
                <a14:useLocalDpi xmlns:a14="http://schemas.microsoft.com/office/drawing/2010/main"/>
              </a:ext>
            </a:extLst>
          </a:blip>
          <a:srcRect/>
          <a:stretch>
            <a:fillRect/>
          </a:stretch>
        </xdr:blipFill>
        <xdr:spPr bwMode="auto">
          <a:xfrm>
            <a:off x="1067636" y="304509"/>
            <a:ext cx="1195111" cy="11825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73" name="図 34"/>
          <xdr:cNvPicPr>
            <a:picLocks noChangeAspect="1" noChangeArrowheads="1"/>
          </xdr:cNvPicPr>
        </xdr:nvPicPr>
        <xdr:blipFill>
          <a:blip xmlns:r="http://schemas.openxmlformats.org/officeDocument/2006/relationships" r:embed="rId28" cstate="email">
            <a:extLst>
              <a:ext uri="{28A0092B-C50C-407E-A947-70E740481C1C}">
                <a14:useLocalDpi xmlns:a14="http://schemas.microsoft.com/office/drawing/2010/main"/>
              </a:ext>
            </a:extLst>
          </a:blip>
          <a:srcRect/>
          <a:stretch>
            <a:fillRect/>
          </a:stretch>
        </xdr:blipFill>
        <xdr:spPr bwMode="auto">
          <a:xfrm>
            <a:off x="16893997" y="14218025"/>
            <a:ext cx="1594662" cy="6123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74" name="図 35"/>
          <xdr:cNvPicPr>
            <a:picLocks noChangeAspect="1" noChangeArrowheads="1"/>
          </xdr:cNvPicPr>
        </xdr:nvPicPr>
        <xdr:blipFill>
          <a:blip xmlns:r="http://schemas.openxmlformats.org/officeDocument/2006/relationships" r:embed="rId29" cstate="email">
            <a:extLst>
              <a:ext uri="{28A0092B-C50C-407E-A947-70E740481C1C}">
                <a14:useLocalDpi xmlns:a14="http://schemas.microsoft.com/office/drawing/2010/main"/>
              </a:ext>
            </a:extLst>
          </a:blip>
          <a:srcRect/>
          <a:stretch>
            <a:fillRect/>
          </a:stretch>
        </xdr:blipFill>
        <xdr:spPr bwMode="auto">
          <a:xfrm>
            <a:off x="17428550" y="14820867"/>
            <a:ext cx="1098150" cy="5810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77" name="図 6"/>
          <xdr:cNvPicPr>
            <a:picLocks noChangeAspect="1" noChangeArrowheads="1"/>
          </xdr:cNvPicPr>
        </xdr:nvPicPr>
        <xdr:blipFill>
          <a:blip xmlns:r="http://schemas.openxmlformats.org/officeDocument/2006/relationships" r:embed="rId30" cstate="email">
            <a:extLst>
              <a:ext uri="{28A0092B-C50C-407E-A947-70E740481C1C}">
                <a14:useLocalDpi xmlns:a14="http://schemas.microsoft.com/office/drawing/2010/main"/>
              </a:ext>
            </a:extLst>
          </a:blip>
          <a:srcRect/>
          <a:stretch>
            <a:fillRect/>
          </a:stretch>
        </xdr:blipFill>
        <xdr:spPr bwMode="auto">
          <a:xfrm>
            <a:off x="15649465" y="13744574"/>
            <a:ext cx="1705680" cy="1640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0</xdr:row>
      <xdr:rowOff>38100</xdr:rowOff>
    </xdr:from>
    <xdr:to>
      <xdr:col>15</xdr:col>
      <xdr:colOff>1257300</xdr:colOff>
      <xdr:row>2</xdr:row>
      <xdr:rowOff>133350</xdr:rowOff>
    </xdr:to>
    <xdr:grpSp>
      <xdr:nvGrpSpPr>
        <xdr:cNvPr id="4655" name="グループ化 7"/>
        <xdr:cNvGrpSpPr>
          <a:grpSpLocks/>
        </xdr:cNvGrpSpPr>
      </xdr:nvGrpSpPr>
      <xdr:grpSpPr bwMode="auto">
        <a:xfrm>
          <a:off x="641350" y="38100"/>
          <a:ext cx="16665575" cy="1190625"/>
          <a:chOff x="658092" y="-322588"/>
          <a:chExt cx="30495038" cy="2198210"/>
        </a:xfrm>
      </xdr:grpSpPr>
      <xdr:pic>
        <xdr:nvPicPr>
          <xdr:cNvPr id="4656" name="図 64"/>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3931733" y="97854"/>
            <a:ext cx="1077706" cy="508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657" name="図 2075"/>
          <xdr:cNvPicPr>
            <a:picLocks noChangeAspect="1" noChangeArrowheads="1"/>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6066365" y="404523"/>
            <a:ext cx="969432" cy="457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658" name="図 11"/>
          <xdr:cNvPicPr>
            <a:picLocks noChangeAspect="1" noChangeArrowheads="1"/>
          </xdr:cNvPicPr>
        </xdr:nvPicPr>
        <xdr:blipFill>
          <a:blip xmlns:r="http://schemas.openxmlformats.org/officeDocument/2006/relationships" r:embed="rId3" cstate="email">
            <a:extLst>
              <a:ext uri="{28A0092B-C50C-407E-A947-70E740481C1C}">
                <a14:useLocalDpi xmlns:a14="http://schemas.microsoft.com/office/drawing/2010/main"/>
              </a:ext>
            </a:extLst>
          </a:blip>
          <a:srcRect/>
          <a:stretch>
            <a:fillRect/>
          </a:stretch>
        </xdr:blipFill>
        <xdr:spPr bwMode="auto">
          <a:xfrm>
            <a:off x="25228351" y="373966"/>
            <a:ext cx="2731524" cy="1327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659" name="図 13"/>
          <xdr:cNvPicPr>
            <a:picLocks noChangeAspect="1" noChangeArrowheads="1"/>
          </xdr:cNvPicPr>
        </xdr:nvPicPr>
        <xdr:blipFill>
          <a:blip xmlns:r="http://schemas.openxmlformats.org/officeDocument/2006/relationships" r:embed="rId4" cstate="email">
            <a:extLst>
              <a:ext uri="{28A0092B-C50C-407E-A947-70E740481C1C}">
                <a14:useLocalDpi xmlns:a14="http://schemas.microsoft.com/office/drawing/2010/main"/>
              </a:ext>
            </a:extLst>
          </a:blip>
          <a:srcRect/>
          <a:stretch>
            <a:fillRect/>
          </a:stretch>
        </xdr:blipFill>
        <xdr:spPr bwMode="auto">
          <a:xfrm>
            <a:off x="25191159" y="-237786"/>
            <a:ext cx="619980" cy="3612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660" name="図 15"/>
          <xdr:cNvPicPr>
            <a:picLocks noChangeAspect="1" noChangeArrowheads="1"/>
          </xdr:cNvPicPr>
        </xdr:nvPicPr>
        <xdr:blipFill>
          <a:blip xmlns:r="http://schemas.openxmlformats.org/officeDocument/2006/relationships" r:embed="rId5" cstate="email">
            <a:extLst>
              <a:ext uri="{28A0092B-C50C-407E-A947-70E740481C1C}">
                <a14:useLocalDpi xmlns:a14="http://schemas.microsoft.com/office/drawing/2010/main"/>
              </a:ext>
            </a:extLst>
          </a:blip>
          <a:srcRect/>
          <a:stretch>
            <a:fillRect/>
          </a:stretch>
        </xdr:blipFill>
        <xdr:spPr bwMode="auto">
          <a:xfrm flipH="1">
            <a:off x="16633435" y="-151345"/>
            <a:ext cx="507461" cy="490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661" name="図 17"/>
          <xdr:cNvPicPr>
            <a:picLocks noChangeAspect="1" noChangeArrowheads="1"/>
          </xdr:cNvPicPr>
        </xdr:nvPicPr>
        <xdr:blipFill>
          <a:blip xmlns:r="http://schemas.openxmlformats.org/officeDocument/2006/relationships" r:embed="rId6" cstate="email">
            <a:extLst>
              <a:ext uri="{28A0092B-C50C-407E-A947-70E740481C1C}">
                <a14:useLocalDpi xmlns:a14="http://schemas.microsoft.com/office/drawing/2010/main"/>
              </a:ext>
            </a:extLst>
          </a:blip>
          <a:srcRect/>
          <a:stretch>
            <a:fillRect/>
          </a:stretch>
        </xdr:blipFill>
        <xdr:spPr bwMode="auto">
          <a:xfrm>
            <a:off x="24186216" y="23448"/>
            <a:ext cx="318431" cy="27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662" name="図 21"/>
          <xdr:cNvPicPr>
            <a:picLocks noChangeAspect="1" noChangeArrowheads="1"/>
          </xdr:cNvPicPr>
        </xdr:nvPicPr>
        <xdr:blipFill>
          <a:blip xmlns:r="http://schemas.openxmlformats.org/officeDocument/2006/relationships" r:embed="rId7" cstate="email">
            <a:extLst>
              <a:ext uri="{28A0092B-C50C-407E-A947-70E740481C1C}">
                <a14:useLocalDpi xmlns:a14="http://schemas.microsoft.com/office/drawing/2010/main"/>
              </a:ext>
            </a:extLst>
          </a:blip>
          <a:srcRect/>
          <a:stretch>
            <a:fillRect/>
          </a:stretch>
        </xdr:blipFill>
        <xdr:spPr bwMode="auto">
          <a:xfrm>
            <a:off x="24891763" y="478736"/>
            <a:ext cx="208488" cy="3556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663" name="図 23"/>
          <xdr:cNvPicPr>
            <a:picLocks noChangeAspect="1" noChangeArrowheads="1"/>
          </xdr:cNvPicPr>
        </xdr:nvPicPr>
        <xdr:blipFill>
          <a:blip xmlns:r="http://schemas.openxmlformats.org/officeDocument/2006/relationships" r:embed="rId8" cstate="email">
            <a:extLst>
              <a:ext uri="{28A0092B-C50C-407E-A947-70E740481C1C}">
                <a14:useLocalDpi xmlns:a14="http://schemas.microsoft.com/office/drawing/2010/main"/>
              </a:ext>
            </a:extLst>
          </a:blip>
          <a:srcRect/>
          <a:stretch>
            <a:fillRect/>
          </a:stretch>
        </xdr:blipFill>
        <xdr:spPr bwMode="auto">
          <a:xfrm>
            <a:off x="13261115" y="638886"/>
            <a:ext cx="2048153" cy="776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664" name="図 29"/>
          <xdr:cNvPicPr>
            <a:picLocks noChangeAspect="1" noChangeArrowheads="1"/>
          </xdr:cNvPicPr>
        </xdr:nvPicPr>
        <xdr:blipFill>
          <a:blip xmlns:r="http://schemas.openxmlformats.org/officeDocument/2006/relationships" r:embed="rId9" cstate="email">
            <a:extLst>
              <a:ext uri="{28A0092B-C50C-407E-A947-70E740481C1C}">
                <a14:useLocalDpi xmlns:a14="http://schemas.microsoft.com/office/drawing/2010/main"/>
              </a:ext>
            </a:extLst>
          </a:blip>
          <a:srcRect/>
          <a:stretch>
            <a:fillRect/>
          </a:stretch>
        </xdr:blipFill>
        <xdr:spPr bwMode="auto">
          <a:xfrm>
            <a:off x="21577859" y="-33897"/>
            <a:ext cx="2169013" cy="1229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665" name="図 2051"/>
          <xdr:cNvPicPr>
            <a:picLocks noChangeAspect="1" noChangeArrowheads="1"/>
          </xdr:cNvPicPr>
        </xdr:nvPicPr>
        <xdr:blipFill>
          <a:blip xmlns:r="http://schemas.openxmlformats.org/officeDocument/2006/relationships" r:embed="rId10" cstate="email">
            <a:extLst>
              <a:ext uri="{28A0092B-C50C-407E-A947-70E740481C1C}">
                <a14:useLocalDpi xmlns:a14="http://schemas.microsoft.com/office/drawing/2010/main"/>
              </a:ext>
            </a:extLst>
          </a:blip>
          <a:srcRect/>
          <a:stretch>
            <a:fillRect/>
          </a:stretch>
        </xdr:blipFill>
        <xdr:spPr bwMode="auto">
          <a:xfrm>
            <a:off x="18807300" y="-128889"/>
            <a:ext cx="2317412" cy="356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4666" name="グループ化 28"/>
          <xdr:cNvGrpSpPr>
            <a:grpSpLocks/>
          </xdr:cNvGrpSpPr>
        </xdr:nvGrpSpPr>
        <xdr:grpSpPr bwMode="auto">
          <a:xfrm>
            <a:off x="19867403" y="741302"/>
            <a:ext cx="1448396" cy="789879"/>
            <a:chOff x="15072332" y="187085"/>
            <a:chExt cx="1448638" cy="789841"/>
          </a:xfrm>
        </xdr:grpSpPr>
        <xdr:pic>
          <xdr:nvPicPr>
            <xdr:cNvPr id="4684" name="図 2049"/>
            <xdr:cNvPicPr>
              <a:picLocks noChangeAspect="1" noChangeArrowheads="1"/>
            </xdr:cNvPicPr>
          </xdr:nvPicPr>
          <xdr:blipFill>
            <a:blip xmlns:r="http://schemas.openxmlformats.org/officeDocument/2006/relationships" r:embed="rId11" cstate="email">
              <a:extLst>
                <a:ext uri="{28A0092B-C50C-407E-A947-70E740481C1C}">
                  <a14:useLocalDpi xmlns:a14="http://schemas.microsoft.com/office/drawing/2010/main"/>
                </a:ext>
              </a:extLst>
            </a:blip>
            <a:srcRect/>
            <a:stretch>
              <a:fillRect/>
            </a:stretch>
          </xdr:blipFill>
          <xdr:spPr bwMode="auto">
            <a:xfrm rot="601242" flipH="1">
              <a:off x="15828229" y="187085"/>
              <a:ext cx="692741" cy="529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685" name="図 40"/>
            <xdr:cNvPicPr>
              <a:picLocks noChangeAspect="1" noChangeArrowheads="1"/>
            </xdr:cNvPicPr>
          </xdr:nvPicPr>
          <xdr:blipFill>
            <a:blip xmlns:r="http://schemas.openxmlformats.org/officeDocument/2006/relationships" r:embed="rId12" cstate="email">
              <a:extLst>
                <a:ext uri="{28A0092B-C50C-407E-A947-70E740481C1C}">
                  <a14:useLocalDpi xmlns:a14="http://schemas.microsoft.com/office/drawing/2010/main"/>
                </a:ext>
              </a:extLst>
            </a:blip>
            <a:srcRect/>
            <a:stretch>
              <a:fillRect/>
            </a:stretch>
          </xdr:blipFill>
          <xdr:spPr bwMode="auto">
            <a:xfrm rot="-224109">
              <a:off x="15072332" y="271200"/>
              <a:ext cx="923653" cy="705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4667" name="図 2061"/>
          <xdr:cNvPicPr>
            <a:picLocks noChangeAspect="1" noChangeArrowheads="1"/>
          </xdr:cNvPicPr>
        </xdr:nvPicPr>
        <xdr:blipFill>
          <a:blip xmlns:r="http://schemas.openxmlformats.org/officeDocument/2006/relationships" r:embed="rId13" cstate="email">
            <a:extLst>
              <a:ext uri="{28A0092B-C50C-407E-A947-70E740481C1C}">
                <a14:useLocalDpi xmlns:a14="http://schemas.microsoft.com/office/drawing/2010/main"/>
              </a:ext>
            </a:extLst>
          </a:blip>
          <a:srcRect/>
          <a:stretch>
            <a:fillRect/>
          </a:stretch>
        </xdr:blipFill>
        <xdr:spPr bwMode="auto">
          <a:xfrm rot="16728188" flipH="1">
            <a:off x="12458702" y="-45098"/>
            <a:ext cx="695118" cy="738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668" name="図 2064"/>
          <xdr:cNvPicPr>
            <a:picLocks noChangeAspect="1" noChangeArrowheads="1"/>
          </xdr:cNvPicPr>
        </xdr:nvPicPr>
        <xdr:blipFill>
          <a:blip xmlns:r="http://schemas.openxmlformats.org/officeDocument/2006/relationships" r:embed="rId14" cstate="email">
            <a:extLst>
              <a:ext uri="{28A0092B-C50C-407E-A947-70E740481C1C}">
                <a14:useLocalDpi xmlns:a14="http://schemas.microsoft.com/office/drawing/2010/main"/>
              </a:ext>
            </a:extLst>
          </a:blip>
          <a:srcRect/>
          <a:stretch>
            <a:fillRect/>
          </a:stretch>
        </xdr:blipFill>
        <xdr:spPr bwMode="auto">
          <a:xfrm>
            <a:off x="3481413" y="806984"/>
            <a:ext cx="279842" cy="6763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669" name="図 2066"/>
          <xdr:cNvPicPr>
            <a:picLocks noChangeAspect="1" noChangeArrowheads="1"/>
          </xdr:cNvPicPr>
        </xdr:nvPicPr>
        <xdr:blipFill>
          <a:blip xmlns:r="http://schemas.openxmlformats.org/officeDocument/2006/relationships" r:embed="rId15" cstate="email">
            <a:extLst>
              <a:ext uri="{28A0092B-C50C-407E-A947-70E740481C1C}">
                <a14:useLocalDpi xmlns:a14="http://schemas.microsoft.com/office/drawing/2010/main"/>
              </a:ext>
            </a:extLst>
          </a:blip>
          <a:srcRect/>
          <a:stretch>
            <a:fillRect/>
          </a:stretch>
        </xdr:blipFill>
        <xdr:spPr bwMode="auto">
          <a:xfrm>
            <a:off x="8381317" y="140285"/>
            <a:ext cx="260267" cy="736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670" name="図 2069"/>
          <xdr:cNvPicPr>
            <a:picLocks noChangeAspect="1" noChangeArrowheads="1"/>
          </xdr:cNvPicPr>
        </xdr:nvPicPr>
        <xdr:blipFill>
          <a:blip xmlns:r="http://schemas.openxmlformats.org/officeDocument/2006/relationships" r:embed="rId16" cstate="email">
            <a:extLst>
              <a:ext uri="{28A0092B-C50C-407E-A947-70E740481C1C}">
                <a14:useLocalDpi xmlns:a14="http://schemas.microsoft.com/office/drawing/2010/main"/>
              </a:ext>
            </a:extLst>
          </a:blip>
          <a:srcRect/>
          <a:stretch>
            <a:fillRect/>
          </a:stretch>
        </xdr:blipFill>
        <xdr:spPr bwMode="auto">
          <a:xfrm>
            <a:off x="7151917" y="277105"/>
            <a:ext cx="1162351" cy="116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671" name="図 2077"/>
          <xdr:cNvPicPr>
            <a:picLocks noChangeAspect="1" noChangeArrowheads="1"/>
          </xdr:cNvPicPr>
        </xdr:nvPicPr>
        <xdr:blipFill>
          <a:blip xmlns:r="http://schemas.openxmlformats.org/officeDocument/2006/relationships" r:embed="rId17" cstate="email">
            <a:extLst>
              <a:ext uri="{28A0092B-C50C-407E-A947-70E740481C1C}">
                <a14:useLocalDpi xmlns:a14="http://schemas.microsoft.com/office/drawing/2010/main"/>
              </a:ext>
            </a:extLst>
          </a:blip>
          <a:srcRect/>
          <a:stretch>
            <a:fillRect/>
          </a:stretch>
        </xdr:blipFill>
        <xdr:spPr bwMode="auto">
          <a:xfrm flipH="1">
            <a:off x="4570233" y="0"/>
            <a:ext cx="971911" cy="13878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672" name="図 27"/>
          <xdr:cNvPicPr>
            <a:picLocks noChangeAspect="1" noChangeArrowheads="1"/>
          </xdr:cNvPicPr>
        </xdr:nvPicPr>
        <xdr:blipFill>
          <a:blip xmlns:r="http://schemas.openxmlformats.org/officeDocument/2006/relationships" r:embed="rId18" cstate="email">
            <a:extLst>
              <a:ext uri="{28A0092B-C50C-407E-A947-70E740481C1C}">
                <a14:useLocalDpi xmlns:a14="http://schemas.microsoft.com/office/drawing/2010/main"/>
              </a:ext>
            </a:extLst>
          </a:blip>
          <a:srcRect/>
          <a:stretch>
            <a:fillRect/>
          </a:stretch>
        </xdr:blipFill>
        <xdr:spPr bwMode="auto">
          <a:xfrm>
            <a:off x="17050154" y="253911"/>
            <a:ext cx="1687005" cy="1191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673" name="図 30"/>
          <xdr:cNvPicPr>
            <a:picLocks noChangeAspect="1" noChangeArrowheads="1"/>
          </xdr:cNvPicPr>
        </xdr:nvPicPr>
        <xdr:blipFill>
          <a:blip xmlns:r="http://schemas.openxmlformats.org/officeDocument/2006/relationships" r:embed="rId19" cstate="email">
            <a:extLst>
              <a:ext uri="{28A0092B-C50C-407E-A947-70E740481C1C}">
                <a14:useLocalDpi xmlns:a14="http://schemas.microsoft.com/office/drawing/2010/main"/>
              </a:ext>
            </a:extLst>
          </a:blip>
          <a:srcRect/>
          <a:stretch>
            <a:fillRect/>
          </a:stretch>
        </xdr:blipFill>
        <xdr:spPr bwMode="auto">
          <a:xfrm>
            <a:off x="9415853" y="261715"/>
            <a:ext cx="2441454" cy="1450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4674" name="グループ化 33"/>
          <xdr:cNvGrpSpPr>
            <a:grpSpLocks/>
          </xdr:cNvGrpSpPr>
        </xdr:nvGrpSpPr>
        <xdr:grpSpPr bwMode="auto">
          <a:xfrm rot="-629599">
            <a:off x="27647149" y="-322588"/>
            <a:ext cx="1795610" cy="1003464"/>
            <a:chOff x="14798851" y="-473026"/>
            <a:chExt cx="1427163" cy="705726"/>
          </a:xfrm>
        </xdr:grpSpPr>
        <xdr:pic>
          <xdr:nvPicPr>
            <xdr:cNvPr id="4682" name="図 2049"/>
            <xdr:cNvPicPr>
              <a:picLocks noChangeAspect="1" noChangeArrowheads="1"/>
            </xdr:cNvPicPr>
          </xdr:nvPicPr>
          <xdr:blipFill>
            <a:blip xmlns:r="http://schemas.openxmlformats.org/officeDocument/2006/relationships" r:embed="rId20" cstate="email">
              <a:extLst>
                <a:ext uri="{28A0092B-C50C-407E-A947-70E740481C1C}">
                  <a14:useLocalDpi xmlns:a14="http://schemas.microsoft.com/office/drawing/2010/main"/>
                </a:ext>
              </a:extLst>
            </a:blip>
            <a:srcRect/>
            <a:stretch>
              <a:fillRect/>
            </a:stretch>
          </xdr:blipFill>
          <xdr:spPr bwMode="auto">
            <a:xfrm rot="601242" flipH="1">
              <a:off x="15533274" y="-364831"/>
              <a:ext cx="692740" cy="5292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683" name="図 40"/>
            <xdr:cNvPicPr>
              <a:picLocks noChangeAspect="1" noChangeArrowheads="1"/>
            </xdr:cNvPicPr>
          </xdr:nvPicPr>
          <xdr:blipFill>
            <a:blip xmlns:r="http://schemas.openxmlformats.org/officeDocument/2006/relationships" r:embed="rId21" cstate="email">
              <a:extLst>
                <a:ext uri="{28A0092B-C50C-407E-A947-70E740481C1C}">
                  <a14:useLocalDpi xmlns:a14="http://schemas.microsoft.com/office/drawing/2010/main"/>
                </a:ext>
              </a:extLst>
            </a:blip>
            <a:srcRect/>
            <a:stretch>
              <a:fillRect/>
            </a:stretch>
          </xdr:blipFill>
          <xdr:spPr bwMode="auto">
            <a:xfrm rot="-224109">
              <a:off x="14798851" y="-473026"/>
              <a:ext cx="923653" cy="705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4675" name="図 32"/>
          <xdr:cNvPicPr>
            <a:picLocks noChangeAspect="1" noChangeArrowheads="1"/>
          </xdr:cNvPicPr>
        </xdr:nvPicPr>
        <xdr:blipFill>
          <a:blip xmlns:r="http://schemas.openxmlformats.org/officeDocument/2006/relationships" r:embed="rId22" cstate="email">
            <a:extLst>
              <a:ext uri="{28A0092B-C50C-407E-A947-70E740481C1C}">
                <a14:useLocalDpi xmlns:a14="http://schemas.microsoft.com/office/drawing/2010/main"/>
              </a:ext>
            </a:extLst>
          </a:blip>
          <a:srcRect/>
          <a:stretch>
            <a:fillRect/>
          </a:stretch>
        </xdr:blipFill>
        <xdr:spPr bwMode="auto">
          <a:xfrm>
            <a:off x="658092" y="0"/>
            <a:ext cx="791578" cy="12469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676" name="図 33"/>
          <xdr:cNvPicPr>
            <a:picLocks noChangeAspect="1" noChangeArrowheads="1"/>
          </xdr:cNvPicPr>
        </xdr:nvPicPr>
        <xdr:blipFill>
          <a:blip xmlns:r="http://schemas.openxmlformats.org/officeDocument/2006/relationships" r:embed="rId23" cstate="email">
            <a:extLst>
              <a:ext uri="{28A0092B-C50C-407E-A947-70E740481C1C}">
                <a14:useLocalDpi xmlns:a14="http://schemas.microsoft.com/office/drawing/2010/main"/>
              </a:ext>
            </a:extLst>
          </a:blip>
          <a:srcRect/>
          <a:stretch>
            <a:fillRect/>
          </a:stretch>
        </xdr:blipFill>
        <xdr:spPr bwMode="auto">
          <a:xfrm>
            <a:off x="1681900" y="66842"/>
            <a:ext cx="638736" cy="452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677" name="図 34"/>
          <xdr:cNvPicPr>
            <a:picLocks noChangeAspect="1" noChangeArrowheads="1"/>
          </xdr:cNvPicPr>
        </xdr:nvPicPr>
        <xdr:blipFill>
          <a:blip xmlns:r="http://schemas.openxmlformats.org/officeDocument/2006/relationships" r:embed="rId24" cstate="email">
            <a:extLst>
              <a:ext uri="{28A0092B-C50C-407E-A947-70E740481C1C}">
                <a14:useLocalDpi xmlns:a14="http://schemas.microsoft.com/office/drawing/2010/main"/>
              </a:ext>
            </a:extLst>
          </a:blip>
          <a:srcRect/>
          <a:stretch>
            <a:fillRect/>
          </a:stretch>
        </xdr:blipFill>
        <xdr:spPr bwMode="auto">
          <a:xfrm rot="-1462724">
            <a:off x="2156964" y="11793"/>
            <a:ext cx="1200281" cy="8890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678" name="図 3"/>
          <xdr:cNvPicPr>
            <a:picLocks noChangeAspect="1" noChangeArrowheads="1"/>
          </xdr:cNvPicPr>
        </xdr:nvPicPr>
        <xdr:blipFill>
          <a:blip xmlns:r="http://schemas.openxmlformats.org/officeDocument/2006/relationships" r:embed="rId25" cstate="email">
            <a:extLst>
              <a:ext uri="{28A0092B-C50C-407E-A947-70E740481C1C}">
                <a14:useLocalDpi xmlns:a14="http://schemas.microsoft.com/office/drawing/2010/main"/>
              </a:ext>
            </a:extLst>
          </a:blip>
          <a:srcRect/>
          <a:stretch>
            <a:fillRect/>
          </a:stretch>
        </xdr:blipFill>
        <xdr:spPr bwMode="auto">
          <a:xfrm>
            <a:off x="1128824" y="193421"/>
            <a:ext cx="1915237" cy="1682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679" name="図 2"/>
          <xdr:cNvPicPr>
            <a:picLocks noChangeAspect="1" noChangeArrowheads="1"/>
          </xdr:cNvPicPr>
        </xdr:nvPicPr>
        <xdr:blipFill>
          <a:blip xmlns:r="http://schemas.openxmlformats.org/officeDocument/2006/relationships" r:embed="rId26" cstate="email">
            <a:extLst>
              <a:ext uri="{28A0092B-C50C-407E-A947-70E740481C1C}">
                <a14:useLocalDpi xmlns:a14="http://schemas.microsoft.com/office/drawing/2010/main"/>
              </a:ext>
            </a:extLst>
          </a:blip>
          <a:srcRect/>
          <a:stretch>
            <a:fillRect/>
          </a:stretch>
        </xdr:blipFill>
        <xdr:spPr bwMode="auto">
          <a:xfrm>
            <a:off x="29326432" y="684099"/>
            <a:ext cx="1456947" cy="10088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680" name="図 4"/>
          <xdr:cNvPicPr>
            <a:picLocks noChangeAspect="1" noChangeArrowheads="1"/>
          </xdr:cNvPicPr>
        </xdr:nvPicPr>
        <xdr:blipFill>
          <a:blip xmlns:r="http://schemas.openxmlformats.org/officeDocument/2006/relationships" r:embed="rId27" cstate="email">
            <a:extLst>
              <a:ext uri="{28A0092B-C50C-407E-A947-70E740481C1C}">
                <a14:useLocalDpi xmlns:a14="http://schemas.microsoft.com/office/drawing/2010/main"/>
              </a:ext>
            </a:extLst>
          </a:blip>
          <a:srcRect/>
          <a:stretch>
            <a:fillRect/>
          </a:stretch>
        </xdr:blipFill>
        <xdr:spPr bwMode="auto">
          <a:xfrm>
            <a:off x="29945493" y="-216365"/>
            <a:ext cx="419413" cy="481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681" name="図 6"/>
          <xdr:cNvPicPr>
            <a:picLocks noChangeAspect="1" noChangeArrowheads="1"/>
          </xdr:cNvPicPr>
        </xdr:nvPicPr>
        <xdr:blipFill>
          <a:blip xmlns:r="http://schemas.openxmlformats.org/officeDocument/2006/relationships" r:embed="rId28" cstate="email">
            <a:extLst>
              <a:ext uri="{28A0092B-C50C-407E-A947-70E740481C1C}">
                <a14:useLocalDpi xmlns:a14="http://schemas.microsoft.com/office/drawing/2010/main"/>
              </a:ext>
            </a:extLst>
          </a:blip>
          <a:srcRect/>
          <a:stretch>
            <a:fillRect/>
          </a:stretch>
        </xdr:blipFill>
        <xdr:spPr bwMode="auto">
          <a:xfrm>
            <a:off x="30679675" y="416646"/>
            <a:ext cx="473455" cy="43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pageSetUpPr fitToPage="1"/>
  </sheetPr>
  <dimension ref="A1:Z94"/>
  <sheetViews>
    <sheetView tabSelected="1" zoomScaleSheetLayoutView="100" workbookViewId="0">
      <selection activeCell="I27" sqref="I27"/>
    </sheetView>
  </sheetViews>
  <sheetFormatPr baseColWidth="12" defaultColWidth="8.83203125" defaultRowHeight="14" x14ac:dyDescent="0.15"/>
  <cols>
    <col min="1" max="1" width="4.5" style="1" bestFit="1" customWidth="1"/>
    <col min="2" max="2" width="3.33203125" style="2" bestFit="1" customWidth="1"/>
    <col min="3" max="3" width="26.6640625" style="2" customWidth="1"/>
    <col min="4" max="6" width="16.1640625" style="2" customWidth="1"/>
    <col min="7" max="7" width="4.33203125" style="2" hidden="1" customWidth="1"/>
    <col min="8" max="8" width="10.6640625" style="2" customWidth="1"/>
    <col min="9" max="9" width="7.1640625" style="3" bestFit="1" customWidth="1"/>
    <col min="10" max="10" width="6.6640625" style="2" customWidth="1"/>
    <col min="11" max="11" width="7.1640625" style="3" bestFit="1" customWidth="1"/>
    <col min="12" max="12" width="6.6640625" style="2" customWidth="1"/>
    <col min="13" max="13" width="2.6640625" style="4" customWidth="1"/>
    <col min="14" max="14" width="4.5" style="44" bestFit="1" customWidth="1"/>
    <col min="15" max="15" width="3.33203125" style="2" bestFit="1" customWidth="1"/>
    <col min="16" max="16" width="26.6640625" style="2" customWidth="1"/>
    <col min="17" max="19" width="16.1640625" style="2" customWidth="1"/>
    <col min="20" max="20" width="12.5" style="2" hidden="1" customWidth="1"/>
    <col min="21" max="21" width="10.6640625" style="2" customWidth="1"/>
    <col min="22" max="22" width="7.1640625" style="3" bestFit="1" customWidth="1"/>
    <col min="23" max="23" width="6.6640625" style="2" customWidth="1"/>
    <col min="24" max="24" width="7.1640625" style="3" bestFit="1" customWidth="1"/>
    <col min="25" max="25" width="6.6640625" style="2" customWidth="1"/>
    <col min="26" max="16384" width="8.83203125" style="2"/>
  </cols>
  <sheetData>
    <row r="1" spans="1:25" ht="33.75" customHeight="1" x14ac:dyDescent="0.15">
      <c r="N1" s="1"/>
    </row>
    <row r="2" spans="1:25" s="1" customFormat="1" ht="12" customHeight="1" x14ac:dyDescent="0.15">
      <c r="A2" s="89" t="s">
        <v>0</v>
      </c>
      <c r="B2" s="90" t="s">
        <v>1</v>
      </c>
      <c r="C2" s="99"/>
      <c r="D2" s="92" t="s">
        <v>2</v>
      </c>
      <c r="E2" s="92"/>
      <c r="F2" s="92"/>
      <c r="G2" s="5"/>
      <c r="H2" s="6"/>
      <c r="I2" s="93" t="s">
        <v>3</v>
      </c>
      <c r="J2" s="7" t="s">
        <v>4</v>
      </c>
      <c r="K2" s="93" t="s">
        <v>5</v>
      </c>
      <c r="L2" s="7" t="s">
        <v>4</v>
      </c>
      <c r="M2" s="8"/>
      <c r="N2" s="89" t="s">
        <v>0</v>
      </c>
      <c r="O2" s="90" t="s">
        <v>1</v>
      </c>
      <c r="P2" s="91"/>
      <c r="Q2" s="92" t="s">
        <v>2</v>
      </c>
      <c r="R2" s="92"/>
      <c r="S2" s="92"/>
      <c r="T2" s="5"/>
      <c r="U2" s="6"/>
      <c r="V2" s="93" t="s">
        <v>3</v>
      </c>
      <c r="W2" s="7" t="s">
        <v>4</v>
      </c>
      <c r="X2" s="93" t="s">
        <v>5</v>
      </c>
      <c r="Y2" s="7" t="s">
        <v>4</v>
      </c>
    </row>
    <row r="3" spans="1:25" s="1" customFormat="1" ht="12" customHeight="1" x14ac:dyDescent="0.15">
      <c r="A3" s="89"/>
      <c r="B3" s="90"/>
      <c r="C3" s="99"/>
      <c r="D3" s="94" t="s">
        <v>6</v>
      </c>
      <c r="E3" s="95" t="s">
        <v>7</v>
      </c>
      <c r="F3" s="96" t="s">
        <v>8</v>
      </c>
      <c r="G3" s="97"/>
      <c r="H3" s="98" t="s">
        <v>9</v>
      </c>
      <c r="I3" s="93"/>
      <c r="J3" s="7" t="s">
        <v>10</v>
      </c>
      <c r="K3" s="93"/>
      <c r="L3" s="7" t="s">
        <v>10</v>
      </c>
      <c r="M3" s="8"/>
      <c r="N3" s="89"/>
      <c r="O3" s="90"/>
      <c r="P3" s="91"/>
      <c r="Q3" s="94" t="s">
        <v>6</v>
      </c>
      <c r="R3" s="95" t="s">
        <v>7</v>
      </c>
      <c r="S3" s="96" t="s">
        <v>8</v>
      </c>
      <c r="T3" s="97"/>
      <c r="U3" s="98" t="s">
        <v>9</v>
      </c>
      <c r="V3" s="93"/>
      <c r="W3" s="7" t="s">
        <v>10</v>
      </c>
      <c r="X3" s="93"/>
      <c r="Y3" s="7" t="s">
        <v>10</v>
      </c>
    </row>
    <row r="4" spans="1:25" s="1" customFormat="1" ht="12" customHeight="1" x14ac:dyDescent="0.15">
      <c r="A4" s="89"/>
      <c r="B4" s="90"/>
      <c r="C4" s="99"/>
      <c r="D4" s="94"/>
      <c r="E4" s="95"/>
      <c r="F4" s="96"/>
      <c r="G4" s="97"/>
      <c r="H4" s="98"/>
      <c r="I4" s="93"/>
      <c r="J4" s="7" t="s">
        <v>11</v>
      </c>
      <c r="K4" s="93"/>
      <c r="L4" s="7" t="s">
        <v>11</v>
      </c>
      <c r="M4" s="8"/>
      <c r="N4" s="89"/>
      <c r="O4" s="90"/>
      <c r="P4" s="91"/>
      <c r="Q4" s="94"/>
      <c r="R4" s="95"/>
      <c r="S4" s="96"/>
      <c r="T4" s="97"/>
      <c r="U4" s="98"/>
      <c r="V4" s="93"/>
      <c r="W4" s="7" t="s">
        <v>11</v>
      </c>
      <c r="X4" s="93"/>
      <c r="Y4" s="7" t="s">
        <v>11</v>
      </c>
    </row>
    <row r="5" spans="1:25" s="1" customFormat="1" ht="12" customHeight="1" x14ac:dyDescent="0.15">
      <c r="A5" s="89"/>
      <c r="B5" s="90"/>
      <c r="C5" s="99"/>
      <c r="D5" s="94"/>
      <c r="E5" s="95"/>
      <c r="F5" s="96"/>
      <c r="G5" s="97"/>
      <c r="H5" s="98"/>
      <c r="I5" s="93"/>
      <c r="J5" s="7" t="s">
        <v>12</v>
      </c>
      <c r="K5" s="93"/>
      <c r="L5" s="7" t="s">
        <v>12</v>
      </c>
      <c r="M5" s="8"/>
      <c r="N5" s="89"/>
      <c r="O5" s="90"/>
      <c r="P5" s="91"/>
      <c r="Q5" s="94"/>
      <c r="R5" s="95"/>
      <c r="S5" s="96"/>
      <c r="T5" s="97"/>
      <c r="U5" s="98"/>
      <c r="V5" s="93"/>
      <c r="W5" s="7" t="s">
        <v>12</v>
      </c>
      <c r="X5" s="93"/>
      <c r="Y5" s="7" t="s">
        <v>12</v>
      </c>
    </row>
    <row r="6" spans="1:25" s="1" customFormat="1" ht="12" customHeight="1" x14ac:dyDescent="0.15">
      <c r="A6" s="89"/>
      <c r="B6" s="90"/>
      <c r="C6" s="99"/>
      <c r="D6" s="94"/>
      <c r="E6" s="95"/>
      <c r="F6" s="96"/>
      <c r="G6" s="97"/>
      <c r="H6" s="98"/>
      <c r="I6" s="93"/>
      <c r="J6" s="7" t="s">
        <v>13</v>
      </c>
      <c r="K6" s="93"/>
      <c r="L6" s="7" t="s">
        <v>13</v>
      </c>
      <c r="M6" s="8"/>
      <c r="N6" s="89"/>
      <c r="O6" s="90"/>
      <c r="P6" s="91"/>
      <c r="Q6" s="94"/>
      <c r="R6" s="95"/>
      <c r="S6" s="96"/>
      <c r="T6" s="97"/>
      <c r="U6" s="98"/>
      <c r="V6" s="93"/>
      <c r="W6" s="7" t="s">
        <v>13</v>
      </c>
      <c r="X6" s="93"/>
      <c r="Y6" s="7" t="s">
        <v>13</v>
      </c>
    </row>
    <row r="7" spans="1:25" ht="12.75" customHeight="1" x14ac:dyDescent="0.15">
      <c r="A7" s="73">
        <v>1</v>
      </c>
      <c r="B7" s="73" t="s">
        <v>35</v>
      </c>
      <c r="C7" s="59" t="s">
        <v>42</v>
      </c>
      <c r="D7" s="78" t="s">
        <v>45</v>
      </c>
      <c r="E7" s="78" t="s">
        <v>46</v>
      </c>
      <c r="F7" s="78" t="s">
        <v>47</v>
      </c>
      <c r="G7" s="10"/>
      <c r="H7" s="71" t="s">
        <v>48</v>
      </c>
      <c r="I7" s="11">
        <v>437</v>
      </c>
      <c r="J7" s="12" t="s">
        <v>14</v>
      </c>
      <c r="K7" s="11">
        <f>IF(I7="","",I7*0.75)</f>
        <v>327.75</v>
      </c>
      <c r="L7" s="12" t="s">
        <v>14</v>
      </c>
      <c r="M7" s="13"/>
      <c r="N7" s="86" t="s">
        <v>346</v>
      </c>
      <c r="O7" s="88" t="s">
        <v>344</v>
      </c>
      <c r="P7" s="60" t="s">
        <v>49</v>
      </c>
      <c r="Q7" s="78" t="s">
        <v>51</v>
      </c>
      <c r="R7" s="78" t="s">
        <v>52</v>
      </c>
      <c r="S7" s="78" t="s">
        <v>134</v>
      </c>
      <c r="T7" s="10"/>
      <c r="U7" s="71" t="s">
        <v>54</v>
      </c>
      <c r="V7" s="11">
        <v>375</v>
      </c>
      <c r="W7" s="12" t="s">
        <v>14</v>
      </c>
      <c r="X7" s="11">
        <f>IF(V7="","",V7*0.75)</f>
        <v>281.25</v>
      </c>
      <c r="Y7" s="12" t="s">
        <v>14</v>
      </c>
    </row>
    <row r="8" spans="1:25" ht="12.75" customHeight="1" x14ac:dyDescent="0.15">
      <c r="A8" s="73"/>
      <c r="B8" s="73"/>
      <c r="C8" s="14" t="s">
        <v>43</v>
      </c>
      <c r="D8" s="78"/>
      <c r="E8" s="78"/>
      <c r="F8" s="78"/>
      <c r="G8" s="10"/>
      <c r="H8" s="71"/>
      <c r="I8" s="15">
        <v>11.1</v>
      </c>
      <c r="J8" s="16" t="s">
        <v>15</v>
      </c>
      <c r="K8" s="15">
        <f>IF(I8="","",ROUND(I8*0.75,2))</f>
        <v>8.33</v>
      </c>
      <c r="L8" s="16" t="s">
        <v>15</v>
      </c>
      <c r="M8" s="17"/>
      <c r="N8" s="87"/>
      <c r="O8" s="88"/>
      <c r="P8" s="14" t="s">
        <v>198</v>
      </c>
      <c r="Q8" s="79"/>
      <c r="R8" s="79"/>
      <c r="S8" s="78"/>
      <c r="T8" s="10"/>
      <c r="U8" s="71"/>
      <c r="V8" s="15">
        <v>16.100000000000001</v>
      </c>
      <c r="W8" s="14" t="s">
        <v>15</v>
      </c>
      <c r="X8" s="15">
        <f>IF(V8="","",ROUND(V8*0.75,2))</f>
        <v>12.08</v>
      </c>
      <c r="Y8" s="16" t="s">
        <v>15</v>
      </c>
    </row>
    <row r="9" spans="1:25" ht="12.75" customHeight="1" x14ac:dyDescent="0.15">
      <c r="A9" s="73"/>
      <c r="B9" s="73"/>
      <c r="C9" s="14" t="s">
        <v>44</v>
      </c>
      <c r="D9" s="78"/>
      <c r="E9" s="78"/>
      <c r="F9" s="78"/>
      <c r="G9" s="10"/>
      <c r="H9" s="71"/>
      <c r="I9" s="15">
        <v>12.3</v>
      </c>
      <c r="J9" s="16" t="s">
        <v>15</v>
      </c>
      <c r="K9" s="15">
        <f>IF(I9="","",ROUND(I9*0.75,2))</f>
        <v>9.23</v>
      </c>
      <c r="L9" s="16" t="s">
        <v>15</v>
      </c>
      <c r="M9" s="17"/>
      <c r="N9" s="87"/>
      <c r="O9" s="88"/>
      <c r="P9" s="14" t="s">
        <v>50</v>
      </c>
      <c r="Q9" s="79"/>
      <c r="R9" s="79"/>
      <c r="S9" s="78"/>
      <c r="T9" s="10"/>
      <c r="U9" s="71"/>
      <c r="V9" s="15">
        <v>5.9</v>
      </c>
      <c r="W9" s="14" t="s">
        <v>15</v>
      </c>
      <c r="X9" s="15">
        <f>IF(V9="","",ROUND(V9*0.75,2))</f>
        <v>4.43</v>
      </c>
      <c r="Y9" s="16" t="s">
        <v>15</v>
      </c>
    </row>
    <row r="10" spans="1:25" ht="12.75" customHeight="1" x14ac:dyDescent="0.15">
      <c r="A10" s="73"/>
      <c r="B10" s="73"/>
      <c r="C10" s="14"/>
      <c r="D10" s="78"/>
      <c r="E10" s="78"/>
      <c r="F10" s="78"/>
      <c r="G10" s="10"/>
      <c r="H10" s="71"/>
      <c r="I10" s="15">
        <v>68</v>
      </c>
      <c r="J10" s="16" t="s">
        <v>16</v>
      </c>
      <c r="K10" s="15">
        <f>IF(I10="","",ROUND(I10*0.75,2))</f>
        <v>51</v>
      </c>
      <c r="L10" s="16" t="s">
        <v>16</v>
      </c>
      <c r="M10" s="17"/>
      <c r="N10" s="87"/>
      <c r="O10" s="88"/>
      <c r="P10" s="14" t="s">
        <v>190</v>
      </c>
      <c r="Q10" s="79"/>
      <c r="R10" s="79"/>
      <c r="S10" s="78"/>
      <c r="T10" s="10"/>
      <c r="U10" s="71"/>
      <c r="V10" s="15">
        <v>61.4</v>
      </c>
      <c r="W10" s="14" t="s">
        <v>16</v>
      </c>
      <c r="X10" s="15">
        <f>IF(V10="","",ROUND(V10*0.75,2))</f>
        <v>46.05</v>
      </c>
      <c r="Y10" s="16" t="s">
        <v>16</v>
      </c>
    </row>
    <row r="11" spans="1:25" ht="12.75" customHeight="1" x14ac:dyDescent="0.15">
      <c r="A11" s="73"/>
      <c r="B11" s="73"/>
      <c r="C11" s="19"/>
      <c r="D11" s="78"/>
      <c r="E11" s="78"/>
      <c r="F11" s="78"/>
      <c r="G11" s="10"/>
      <c r="H11" s="71"/>
      <c r="I11" s="20">
        <v>1.1000000000000001</v>
      </c>
      <c r="J11" s="21" t="s">
        <v>15</v>
      </c>
      <c r="K11" s="20">
        <f>IF(I11="","",ROUND(I11*0.75,2))</f>
        <v>0.83</v>
      </c>
      <c r="L11" s="21" t="s">
        <v>15</v>
      </c>
      <c r="M11" s="17"/>
      <c r="N11" s="87"/>
      <c r="O11" s="88"/>
      <c r="P11" s="19"/>
      <c r="Q11" s="79"/>
      <c r="R11" s="79"/>
      <c r="S11" s="78"/>
      <c r="T11" s="10"/>
      <c r="U11" s="71"/>
      <c r="V11" s="20">
        <v>1.1000000000000001</v>
      </c>
      <c r="W11" s="19" t="s">
        <v>15</v>
      </c>
      <c r="X11" s="20">
        <f>IF(V11="","",ROUND(V11*0.75,2))</f>
        <v>0.83</v>
      </c>
      <c r="Y11" s="21" t="s">
        <v>15</v>
      </c>
    </row>
    <row r="12" spans="1:25" ht="12.75" customHeight="1" x14ac:dyDescent="0.15">
      <c r="A12" s="86" t="s">
        <v>345</v>
      </c>
      <c r="B12" s="88" t="s">
        <v>344</v>
      </c>
      <c r="C12" s="60" t="s">
        <v>49</v>
      </c>
      <c r="D12" s="78" t="s">
        <v>51</v>
      </c>
      <c r="E12" s="78" t="s">
        <v>52</v>
      </c>
      <c r="F12" s="78" t="s">
        <v>53</v>
      </c>
      <c r="G12" s="10"/>
      <c r="H12" s="71" t="s">
        <v>54</v>
      </c>
      <c r="I12" s="11">
        <v>376</v>
      </c>
      <c r="J12" s="12" t="s">
        <v>14</v>
      </c>
      <c r="K12" s="11">
        <f>IF(I12="","",I12*0.75)</f>
        <v>282</v>
      </c>
      <c r="L12" s="12" t="s">
        <v>14</v>
      </c>
      <c r="M12" s="13"/>
      <c r="N12" s="73">
        <v>17</v>
      </c>
      <c r="O12" s="73" t="s">
        <v>37</v>
      </c>
      <c r="P12" s="62" t="s">
        <v>55</v>
      </c>
      <c r="Q12" s="78" t="s">
        <v>59</v>
      </c>
      <c r="R12" s="78" t="s">
        <v>60</v>
      </c>
      <c r="S12" s="78" t="s">
        <v>61</v>
      </c>
      <c r="T12" s="10"/>
      <c r="U12" s="71" t="s">
        <v>62</v>
      </c>
      <c r="V12" s="11">
        <v>385</v>
      </c>
      <c r="W12" s="12" t="s">
        <v>14</v>
      </c>
      <c r="X12" s="11">
        <f>IF(V12="","",V12*0.75)</f>
        <v>288.75</v>
      </c>
      <c r="Y12" s="12" t="s">
        <v>14</v>
      </c>
    </row>
    <row r="13" spans="1:25" ht="12.75" customHeight="1" x14ac:dyDescent="0.15">
      <c r="A13" s="87"/>
      <c r="B13" s="88"/>
      <c r="C13" s="14" t="s">
        <v>197</v>
      </c>
      <c r="D13" s="79"/>
      <c r="E13" s="79"/>
      <c r="F13" s="78"/>
      <c r="G13" s="10"/>
      <c r="H13" s="71"/>
      <c r="I13" s="15">
        <v>16.2</v>
      </c>
      <c r="J13" s="14" t="s">
        <v>15</v>
      </c>
      <c r="K13" s="15">
        <f t="shared" ref="K13:K76" si="0">IF(I13="","",ROUND(I13*0.75,2))</f>
        <v>12.15</v>
      </c>
      <c r="L13" s="14" t="s">
        <v>15</v>
      </c>
      <c r="M13" s="22"/>
      <c r="N13" s="73"/>
      <c r="O13" s="73"/>
      <c r="P13" s="14" t="s">
        <v>56</v>
      </c>
      <c r="Q13" s="78"/>
      <c r="R13" s="78"/>
      <c r="S13" s="78"/>
      <c r="T13" s="10"/>
      <c r="U13" s="71"/>
      <c r="V13" s="15">
        <v>13.3</v>
      </c>
      <c r="W13" s="14" t="s">
        <v>15</v>
      </c>
      <c r="X13" s="15">
        <f t="shared" ref="X13:X76" si="1">IF(V13="","",ROUND(V13*0.75,2))</f>
        <v>9.98</v>
      </c>
      <c r="Y13" s="14" t="s">
        <v>15</v>
      </c>
    </row>
    <row r="14" spans="1:25" ht="12.75" customHeight="1" x14ac:dyDescent="0.15">
      <c r="A14" s="87"/>
      <c r="B14" s="88"/>
      <c r="C14" s="14" t="s">
        <v>50</v>
      </c>
      <c r="D14" s="79"/>
      <c r="E14" s="79"/>
      <c r="F14" s="78"/>
      <c r="G14" s="10"/>
      <c r="H14" s="71"/>
      <c r="I14" s="15">
        <v>5.9</v>
      </c>
      <c r="J14" s="14" t="s">
        <v>15</v>
      </c>
      <c r="K14" s="15">
        <f t="shared" si="0"/>
        <v>4.43</v>
      </c>
      <c r="L14" s="14" t="s">
        <v>15</v>
      </c>
      <c r="M14" s="22"/>
      <c r="N14" s="73"/>
      <c r="O14" s="73"/>
      <c r="P14" s="14" t="s">
        <v>57</v>
      </c>
      <c r="Q14" s="78"/>
      <c r="R14" s="78"/>
      <c r="S14" s="78"/>
      <c r="T14" s="10"/>
      <c r="U14" s="71"/>
      <c r="V14" s="15">
        <v>10.199999999999999</v>
      </c>
      <c r="W14" s="14" t="s">
        <v>15</v>
      </c>
      <c r="X14" s="15">
        <f t="shared" si="1"/>
        <v>7.65</v>
      </c>
      <c r="Y14" s="14" t="s">
        <v>15</v>
      </c>
    </row>
    <row r="15" spans="1:25" ht="12.75" customHeight="1" x14ac:dyDescent="0.15">
      <c r="A15" s="87"/>
      <c r="B15" s="88"/>
      <c r="C15" s="14" t="s">
        <v>190</v>
      </c>
      <c r="D15" s="79"/>
      <c r="E15" s="79"/>
      <c r="F15" s="78"/>
      <c r="G15" s="10"/>
      <c r="H15" s="71"/>
      <c r="I15" s="15">
        <v>61.7</v>
      </c>
      <c r="J15" s="14" t="s">
        <v>16</v>
      </c>
      <c r="K15" s="15">
        <f t="shared" si="0"/>
        <v>46.28</v>
      </c>
      <c r="L15" s="14" t="s">
        <v>16</v>
      </c>
      <c r="M15" s="22"/>
      <c r="N15" s="73"/>
      <c r="O15" s="73"/>
      <c r="P15" s="14" t="s">
        <v>58</v>
      </c>
      <c r="Q15" s="78"/>
      <c r="R15" s="78"/>
      <c r="S15" s="78"/>
      <c r="T15" s="10"/>
      <c r="U15" s="71"/>
      <c r="V15" s="15">
        <v>58</v>
      </c>
      <c r="W15" s="14" t="s">
        <v>16</v>
      </c>
      <c r="X15" s="15">
        <f t="shared" si="1"/>
        <v>43.5</v>
      </c>
      <c r="Y15" s="14" t="s">
        <v>16</v>
      </c>
    </row>
    <row r="16" spans="1:25" ht="12.75" customHeight="1" x14ac:dyDescent="0.15">
      <c r="A16" s="87"/>
      <c r="B16" s="88"/>
      <c r="C16" s="19"/>
      <c r="D16" s="79"/>
      <c r="E16" s="79"/>
      <c r="F16" s="78"/>
      <c r="G16" s="10"/>
      <c r="H16" s="71"/>
      <c r="I16" s="20">
        <v>1.1000000000000001</v>
      </c>
      <c r="J16" s="19" t="s">
        <v>15</v>
      </c>
      <c r="K16" s="20">
        <f t="shared" si="0"/>
        <v>0.83</v>
      </c>
      <c r="L16" s="19" t="s">
        <v>15</v>
      </c>
      <c r="M16" s="22"/>
      <c r="N16" s="73"/>
      <c r="O16" s="73"/>
      <c r="P16" s="19"/>
      <c r="Q16" s="78"/>
      <c r="R16" s="78"/>
      <c r="S16" s="78"/>
      <c r="T16" s="10"/>
      <c r="U16" s="71"/>
      <c r="V16" s="20">
        <v>1</v>
      </c>
      <c r="W16" s="19" t="s">
        <v>15</v>
      </c>
      <c r="X16" s="20">
        <f t="shared" si="1"/>
        <v>0.75</v>
      </c>
      <c r="Y16" s="19" t="s">
        <v>16</v>
      </c>
    </row>
    <row r="17" spans="1:25" ht="12.75" customHeight="1" x14ac:dyDescent="0.15">
      <c r="A17" s="77">
        <v>3</v>
      </c>
      <c r="B17" s="82" t="s">
        <v>37</v>
      </c>
      <c r="C17" s="62" t="s">
        <v>55</v>
      </c>
      <c r="D17" s="78" t="s">
        <v>59</v>
      </c>
      <c r="E17" s="78" t="s">
        <v>60</v>
      </c>
      <c r="F17" s="78" t="s">
        <v>61</v>
      </c>
      <c r="G17" s="10"/>
      <c r="H17" s="71" t="s">
        <v>62</v>
      </c>
      <c r="I17" s="11">
        <v>385</v>
      </c>
      <c r="J17" s="12" t="s">
        <v>14</v>
      </c>
      <c r="K17" s="11">
        <f>IF(I17="","",I17*0.75)</f>
        <v>288.75</v>
      </c>
      <c r="L17" s="12" t="s">
        <v>14</v>
      </c>
      <c r="M17" s="13"/>
      <c r="N17" s="77">
        <v>18</v>
      </c>
      <c r="O17" s="82" t="s">
        <v>38</v>
      </c>
      <c r="P17" s="66" t="s">
        <v>63</v>
      </c>
      <c r="Q17" s="78" t="s">
        <v>67</v>
      </c>
      <c r="R17" s="78" t="s">
        <v>68</v>
      </c>
      <c r="S17" s="78" t="s">
        <v>137</v>
      </c>
      <c r="T17" s="10"/>
      <c r="U17" s="71" t="s">
        <v>70</v>
      </c>
      <c r="V17" s="11">
        <v>325</v>
      </c>
      <c r="W17" s="12" t="s">
        <v>14</v>
      </c>
      <c r="X17" s="11">
        <f>IF(V17="","",V17*0.75)</f>
        <v>243.75</v>
      </c>
      <c r="Y17" s="12" t="s">
        <v>14</v>
      </c>
    </row>
    <row r="18" spans="1:25" ht="12.75" customHeight="1" x14ac:dyDescent="0.15">
      <c r="A18" s="85"/>
      <c r="B18" s="82"/>
      <c r="C18" s="14" t="s">
        <v>56</v>
      </c>
      <c r="D18" s="78"/>
      <c r="E18" s="78"/>
      <c r="F18" s="78"/>
      <c r="G18" s="10"/>
      <c r="H18" s="71"/>
      <c r="I18" s="15">
        <v>13.4</v>
      </c>
      <c r="J18" s="14" t="s">
        <v>15</v>
      </c>
      <c r="K18" s="15">
        <f>IF(I18="","",ROUND(I18*0.75,2))</f>
        <v>10.050000000000001</v>
      </c>
      <c r="L18" s="14" t="s">
        <v>15</v>
      </c>
      <c r="M18" s="22"/>
      <c r="N18" s="85"/>
      <c r="O18" s="82"/>
      <c r="P18" s="67" t="s">
        <v>135</v>
      </c>
      <c r="Q18" s="78"/>
      <c r="R18" s="78"/>
      <c r="S18" s="78"/>
      <c r="T18" s="10"/>
      <c r="U18" s="71"/>
      <c r="V18" s="15">
        <v>14.3</v>
      </c>
      <c r="W18" s="14" t="s">
        <v>15</v>
      </c>
      <c r="X18" s="15">
        <f>IF(V18="","",ROUND(V18*0.75,2))</f>
        <v>10.73</v>
      </c>
      <c r="Y18" s="14" t="s">
        <v>15</v>
      </c>
    </row>
    <row r="19" spans="1:25" ht="12.75" customHeight="1" x14ac:dyDescent="0.15">
      <c r="A19" s="85"/>
      <c r="B19" s="82"/>
      <c r="C19" s="14" t="s">
        <v>57</v>
      </c>
      <c r="D19" s="78"/>
      <c r="E19" s="78"/>
      <c r="F19" s="78"/>
      <c r="G19" s="10"/>
      <c r="H19" s="71"/>
      <c r="I19" s="15">
        <v>10.199999999999999</v>
      </c>
      <c r="J19" s="14" t="s">
        <v>15</v>
      </c>
      <c r="K19" s="15">
        <f t="shared" si="0"/>
        <v>7.65</v>
      </c>
      <c r="L19" s="14" t="s">
        <v>15</v>
      </c>
      <c r="M19" s="22"/>
      <c r="N19" s="85"/>
      <c r="O19" s="82"/>
      <c r="P19" s="14" t="s">
        <v>65</v>
      </c>
      <c r="Q19" s="78"/>
      <c r="R19" s="78"/>
      <c r="S19" s="78"/>
      <c r="T19" s="10"/>
      <c r="U19" s="71"/>
      <c r="V19" s="15">
        <v>9.1999999999999993</v>
      </c>
      <c r="W19" s="14" t="s">
        <v>15</v>
      </c>
      <c r="X19" s="15">
        <f t="shared" si="1"/>
        <v>6.9</v>
      </c>
      <c r="Y19" s="14" t="s">
        <v>15</v>
      </c>
    </row>
    <row r="20" spans="1:25" ht="12.75" customHeight="1" x14ac:dyDescent="0.15">
      <c r="A20" s="85"/>
      <c r="B20" s="82"/>
      <c r="C20" s="14" t="s">
        <v>58</v>
      </c>
      <c r="D20" s="78"/>
      <c r="E20" s="78"/>
      <c r="F20" s="78"/>
      <c r="G20" s="10"/>
      <c r="H20" s="71"/>
      <c r="I20" s="15">
        <v>58</v>
      </c>
      <c r="J20" s="14" t="s">
        <v>16</v>
      </c>
      <c r="K20" s="15">
        <f t="shared" si="0"/>
        <v>43.5</v>
      </c>
      <c r="L20" s="14" t="s">
        <v>16</v>
      </c>
      <c r="M20" s="22"/>
      <c r="N20" s="85"/>
      <c r="O20" s="82"/>
      <c r="P20" s="14" t="s">
        <v>136</v>
      </c>
      <c r="Q20" s="78"/>
      <c r="R20" s="78"/>
      <c r="S20" s="78"/>
      <c r="T20" s="10"/>
      <c r="U20" s="71"/>
      <c r="V20" s="15">
        <v>46.5</v>
      </c>
      <c r="W20" s="14" t="s">
        <v>16</v>
      </c>
      <c r="X20" s="15">
        <f t="shared" si="1"/>
        <v>34.880000000000003</v>
      </c>
      <c r="Y20" s="14" t="s">
        <v>16</v>
      </c>
    </row>
    <row r="21" spans="1:25" ht="12.75" customHeight="1" x14ac:dyDescent="0.15">
      <c r="A21" s="85"/>
      <c r="B21" s="82"/>
      <c r="C21" s="19"/>
      <c r="D21" s="78"/>
      <c r="E21" s="78"/>
      <c r="F21" s="78"/>
      <c r="G21" s="10"/>
      <c r="H21" s="71"/>
      <c r="I21" s="20">
        <v>1</v>
      </c>
      <c r="J21" s="19" t="s">
        <v>15</v>
      </c>
      <c r="K21" s="20">
        <f t="shared" si="0"/>
        <v>0.75</v>
      </c>
      <c r="L21" s="19" t="s">
        <v>15</v>
      </c>
      <c r="M21" s="22"/>
      <c r="N21" s="85"/>
      <c r="O21" s="82"/>
      <c r="P21" s="19"/>
      <c r="Q21" s="78"/>
      <c r="R21" s="78"/>
      <c r="S21" s="78"/>
      <c r="T21" s="10"/>
      <c r="U21" s="71"/>
      <c r="V21" s="20">
        <v>2.9</v>
      </c>
      <c r="W21" s="19" t="s">
        <v>15</v>
      </c>
      <c r="X21" s="20">
        <f t="shared" si="1"/>
        <v>2.1800000000000002</v>
      </c>
      <c r="Y21" s="19" t="s">
        <v>15</v>
      </c>
    </row>
    <row r="22" spans="1:25" ht="12.75" customHeight="1" x14ac:dyDescent="0.15">
      <c r="A22" s="77">
        <v>4</v>
      </c>
      <c r="B22" s="82" t="s">
        <v>38</v>
      </c>
      <c r="C22" s="66" t="s">
        <v>63</v>
      </c>
      <c r="D22" s="78" t="s">
        <v>67</v>
      </c>
      <c r="E22" s="78" t="s">
        <v>68</v>
      </c>
      <c r="F22" s="78" t="s">
        <v>69</v>
      </c>
      <c r="G22" s="10"/>
      <c r="H22" s="71" t="s">
        <v>70</v>
      </c>
      <c r="I22" s="11">
        <v>326</v>
      </c>
      <c r="J22" s="12" t="s">
        <v>14</v>
      </c>
      <c r="K22" s="11">
        <f>IF(I22="","",I22*0.75)</f>
        <v>244.5</v>
      </c>
      <c r="L22" s="12" t="s">
        <v>14</v>
      </c>
      <c r="M22" s="13"/>
      <c r="N22" s="73">
        <v>19</v>
      </c>
      <c r="O22" s="73" t="s">
        <v>39</v>
      </c>
      <c r="P22" s="69" t="s">
        <v>353</v>
      </c>
      <c r="Q22" s="78" t="s">
        <v>72</v>
      </c>
      <c r="R22" s="78" t="s">
        <v>73</v>
      </c>
      <c r="S22" s="78" t="s">
        <v>138</v>
      </c>
      <c r="T22" s="10"/>
      <c r="U22" s="71" t="s">
        <v>75</v>
      </c>
      <c r="V22" s="11">
        <v>445</v>
      </c>
      <c r="W22" s="12" t="s">
        <v>14</v>
      </c>
      <c r="X22" s="11">
        <f>IF(V22="","",V22*0.75)</f>
        <v>333.75</v>
      </c>
      <c r="Y22" s="12" t="s">
        <v>14</v>
      </c>
    </row>
    <row r="23" spans="1:25" ht="12.75" customHeight="1" x14ac:dyDescent="0.15">
      <c r="A23" s="85"/>
      <c r="B23" s="82"/>
      <c r="C23" s="14" t="s">
        <v>64</v>
      </c>
      <c r="D23" s="78"/>
      <c r="E23" s="78"/>
      <c r="F23" s="78"/>
      <c r="G23" s="10"/>
      <c r="H23" s="71"/>
      <c r="I23" s="15">
        <v>14.1</v>
      </c>
      <c r="J23" s="14" t="s">
        <v>15</v>
      </c>
      <c r="K23" s="15">
        <f>IF(I23="","",ROUND(I23*0.75,2))</f>
        <v>10.58</v>
      </c>
      <c r="L23" s="14" t="s">
        <v>15</v>
      </c>
      <c r="M23" s="22"/>
      <c r="N23" s="73"/>
      <c r="O23" s="73"/>
      <c r="P23" s="14" t="s">
        <v>71</v>
      </c>
      <c r="Q23" s="78"/>
      <c r="R23" s="78"/>
      <c r="S23" s="78"/>
      <c r="T23" s="10"/>
      <c r="U23" s="71"/>
      <c r="V23" s="15">
        <v>18.3</v>
      </c>
      <c r="W23" s="14" t="s">
        <v>15</v>
      </c>
      <c r="X23" s="15">
        <f>IF(V23="","",ROUND(V23*0.75,2))</f>
        <v>13.73</v>
      </c>
      <c r="Y23" s="14" t="s">
        <v>15</v>
      </c>
    </row>
    <row r="24" spans="1:25" ht="12.75" customHeight="1" x14ac:dyDescent="0.15">
      <c r="A24" s="85"/>
      <c r="B24" s="82"/>
      <c r="C24" s="14" t="s">
        <v>65</v>
      </c>
      <c r="D24" s="78"/>
      <c r="E24" s="78"/>
      <c r="F24" s="78"/>
      <c r="G24" s="10"/>
      <c r="H24" s="71"/>
      <c r="I24" s="15">
        <v>9.1999999999999993</v>
      </c>
      <c r="J24" s="14" t="s">
        <v>15</v>
      </c>
      <c r="K24" s="15">
        <f t="shared" si="0"/>
        <v>6.9</v>
      </c>
      <c r="L24" s="14" t="s">
        <v>15</v>
      </c>
      <c r="M24" s="22"/>
      <c r="N24" s="73"/>
      <c r="O24" s="73"/>
      <c r="P24" s="14" t="s">
        <v>342</v>
      </c>
      <c r="Q24" s="78"/>
      <c r="R24" s="78"/>
      <c r="S24" s="78"/>
      <c r="T24" s="10"/>
      <c r="U24" s="71"/>
      <c r="V24" s="15">
        <v>15.6999999999999</v>
      </c>
      <c r="W24" s="14" t="s">
        <v>15</v>
      </c>
      <c r="X24" s="15">
        <f t="shared" si="1"/>
        <v>11.77</v>
      </c>
      <c r="Y24" s="14" t="s">
        <v>15</v>
      </c>
    </row>
    <row r="25" spans="1:25" ht="12.75" customHeight="1" x14ac:dyDescent="0.15">
      <c r="A25" s="85"/>
      <c r="B25" s="82"/>
      <c r="C25" s="14" t="s">
        <v>66</v>
      </c>
      <c r="D25" s="78"/>
      <c r="E25" s="78"/>
      <c r="F25" s="78"/>
      <c r="G25" s="10"/>
      <c r="H25" s="71"/>
      <c r="I25" s="15">
        <v>46</v>
      </c>
      <c r="J25" s="14" t="s">
        <v>16</v>
      </c>
      <c r="K25" s="15">
        <f t="shared" si="0"/>
        <v>34.5</v>
      </c>
      <c r="L25" s="14" t="s">
        <v>16</v>
      </c>
      <c r="M25" s="22"/>
      <c r="N25" s="73"/>
      <c r="O25" s="73"/>
      <c r="P25" s="14" t="s">
        <v>149</v>
      </c>
      <c r="Q25" s="78"/>
      <c r="R25" s="78"/>
      <c r="S25" s="78"/>
      <c r="T25" s="10"/>
      <c r="U25" s="71"/>
      <c r="V25" s="15">
        <v>55.3</v>
      </c>
      <c r="W25" s="14" t="s">
        <v>16</v>
      </c>
      <c r="X25" s="15">
        <f t="shared" si="1"/>
        <v>41.48</v>
      </c>
      <c r="Y25" s="14" t="s">
        <v>16</v>
      </c>
    </row>
    <row r="26" spans="1:25" ht="12.75" customHeight="1" x14ac:dyDescent="0.15">
      <c r="A26" s="85"/>
      <c r="B26" s="82"/>
      <c r="C26" s="19"/>
      <c r="D26" s="78"/>
      <c r="E26" s="78"/>
      <c r="F26" s="78"/>
      <c r="G26" s="10"/>
      <c r="H26" s="71"/>
      <c r="I26" s="20">
        <v>2.9</v>
      </c>
      <c r="J26" s="19" t="s">
        <v>15</v>
      </c>
      <c r="K26" s="20">
        <f t="shared" si="0"/>
        <v>2.1800000000000002</v>
      </c>
      <c r="L26" s="19" t="s">
        <v>15</v>
      </c>
      <c r="M26" s="22"/>
      <c r="N26" s="73"/>
      <c r="O26" s="73"/>
      <c r="P26" s="19"/>
      <c r="Q26" s="78"/>
      <c r="R26" s="78"/>
      <c r="S26" s="78"/>
      <c r="T26" s="10"/>
      <c r="U26" s="71"/>
      <c r="V26" s="20">
        <v>1.1000000000000001</v>
      </c>
      <c r="W26" s="19" t="s">
        <v>15</v>
      </c>
      <c r="X26" s="20">
        <f t="shared" si="1"/>
        <v>0.83</v>
      </c>
      <c r="Y26" s="19" t="s">
        <v>15</v>
      </c>
    </row>
    <row r="27" spans="1:25" ht="12.75" customHeight="1" x14ac:dyDescent="0.15">
      <c r="A27" s="77">
        <v>5</v>
      </c>
      <c r="B27" s="82" t="s">
        <v>39</v>
      </c>
      <c r="C27" s="69" t="s">
        <v>352</v>
      </c>
      <c r="D27" s="78" t="s">
        <v>72</v>
      </c>
      <c r="E27" s="78" t="s">
        <v>73</v>
      </c>
      <c r="F27" s="78" t="s">
        <v>74</v>
      </c>
      <c r="G27" s="10"/>
      <c r="H27" s="71" t="s">
        <v>75</v>
      </c>
      <c r="I27" s="11">
        <v>445</v>
      </c>
      <c r="J27" s="12" t="s">
        <v>14</v>
      </c>
      <c r="K27" s="11">
        <f>IF(I27="","",I27*0.75)</f>
        <v>333.75</v>
      </c>
      <c r="L27" s="12" t="s">
        <v>14</v>
      </c>
      <c r="M27" s="13"/>
      <c r="N27" s="73">
        <v>20</v>
      </c>
      <c r="O27" s="73" t="s">
        <v>40</v>
      </c>
      <c r="P27" s="62" t="s">
        <v>76</v>
      </c>
      <c r="Q27" s="78" t="s">
        <v>79</v>
      </c>
      <c r="R27" s="78" t="s">
        <v>139</v>
      </c>
      <c r="S27" s="78" t="s">
        <v>140</v>
      </c>
      <c r="T27" s="10"/>
      <c r="U27" s="71" t="s">
        <v>141</v>
      </c>
      <c r="V27" s="11">
        <v>390</v>
      </c>
      <c r="W27" s="12" t="s">
        <v>14</v>
      </c>
      <c r="X27" s="11">
        <f>IF(V27="","",V27*0.75)</f>
        <v>292.5</v>
      </c>
      <c r="Y27" s="12" t="s">
        <v>14</v>
      </c>
    </row>
    <row r="28" spans="1:25" ht="12.75" customHeight="1" x14ac:dyDescent="0.15">
      <c r="A28" s="85"/>
      <c r="B28" s="82"/>
      <c r="C28" s="14" t="s">
        <v>71</v>
      </c>
      <c r="D28" s="78"/>
      <c r="E28" s="78"/>
      <c r="F28" s="78"/>
      <c r="G28" s="10"/>
      <c r="H28" s="71"/>
      <c r="I28" s="15">
        <v>18.3</v>
      </c>
      <c r="J28" s="14" t="s">
        <v>15</v>
      </c>
      <c r="K28" s="15">
        <f>IF(I28="","",ROUND(I28*0.75,2))</f>
        <v>13.73</v>
      </c>
      <c r="L28" s="14" t="s">
        <v>15</v>
      </c>
      <c r="M28" s="22"/>
      <c r="N28" s="73"/>
      <c r="O28" s="73"/>
      <c r="P28" s="14" t="s">
        <v>77</v>
      </c>
      <c r="Q28" s="78"/>
      <c r="R28" s="78"/>
      <c r="S28" s="78"/>
      <c r="T28" s="10"/>
      <c r="U28" s="71"/>
      <c r="V28" s="15">
        <v>16.600000000000001</v>
      </c>
      <c r="W28" s="14" t="s">
        <v>15</v>
      </c>
      <c r="X28" s="15">
        <f>IF(V28="","",ROUND(V28*0.75,2))</f>
        <v>12.45</v>
      </c>
      <c r="Y28" s="14" t="s">
        <v>15</v>
      </c>
    </row>
    <row r="29" spans="1:25" ht="12.75" customHeight="1" x14ac:dyDescent="0.15">
      <c r="A29" s="85"/>
      <c r="B29" s="82"/>
      <c r="C29" s="14" t="s">
        <v>342</v>
      </c>
      <c r="D29" s="78"/>
      <c r="E29" s="78"/>
      <c r="F29" s="78"/>
      <c r="G29" s="10"/>
      <c r="H29" s="71"/>
      <c r="I29" s="15">
        <v>15.7</v>
      </c>
      <c r="J29" s="14" t="s">
        <v>15</v>
      </c>
      <c r="K29" s="15">
        <f t="shared" si="0"/>
        <v>11.78</v>
      </c>
      <c r="L29" s="14" t="s">
        <v>15</v>
      </c>
      <c r="M29" s="22"/>
      <c r="N29" s="73"/>
      <c r="O29" s="73"/>
      <c r="P29" s="14" t="s">
        <v>57</v>
      </c>
      <c r="Q29" s="78"/>
      <c r="R29" s="78"/>
      <c r="S29" s="78"/>
      <c r="T29" s="10"/>
      <c r="U29" s="71"/>
      <c r="V29" s="15">
        <v>8</v>
      </c>
      <c r="W29" s="14" t="s">
        <v>15</v>
      </c>
      <c r="X29" s="15">
        <f t="shared" si="1"/>
        <v>6</v>
      </c>
      <c r="Y29" s="14" t="s">
        <v>15</v>
      </c>
    </row>
    <row r="30" spans="1:25" ht="12.75" customHeight="1" x14ac:dyDescent="0.15">
      <c r="A30" s="85"/>
      <c r="B30" s="82"/>
      <c r="C30" s="14" t="s">
        <v>149</v>
      </c>
      <c r="D30" s="78"/>
      <c r="E30" s="78"/>
      <c r="F30" s="78"/>
      <c r="G30" s="10"/>
      <c r="H30" s="71"/>
      <c r="I30" s="15">
        <v>55.3</v>
      </c>
      <c r="J30" s="14" t="s">
        <v>16</v>
      </c>
      <c r="K30" s="15">
        <f t="shared" si="0"/>
        <v>41.48</v>
      </c>
      <c r="L30" s="14" t="s">
        <v>16</v>
      </c>
      <c r="M30" s="22"/>
      <c r="N30" s="73"/>
      <c r="O30" s="73"/>
      <c r="P30" s="14" t="s">
        <v>104</v>
      </c>
      <c r="Q30" s="78"/>
      <c r="R30" s="78"/>
      <c r="S30" s="78"/>
      <c r="T30" s="10"/>
      <c r="U30" s="71"/>
      <c r="V30" s="15">
        <v>60.1</v>
      </c>
      <c r="W30" s="14" t="s">
        <v>16</v>
      </c>
      <c r="X30" s="15">
        <f t="shared" si="1"/>
        <v>45.08</v>
      </c>
      <c r="Y30" s="14" t="s">
        <v>16</v>
      </c>
    </row>
    <row r="31" spans="1:25" ht="12.75" customHeight="1" x14ac:dyDescent="0.15">
      <c r="A31" s="85"/>
      <c r="B31" s="82"/>
      <c r="C31" s="19"/>
      <c r="D31" s="78"/>
      <c r="E31" s="78"/>
      <c r="F31" s="78"/>
      <c r="G31" s="10"/>
      <c r="H31" s="71"/>
      <c r="I31" s="20">
        <v>1.1000000000000001</v>
      </c>
      <c r="J31" s="19" t="s">
        <v>15</v>
      </c>
      <c r="K31" s="20">
        <f t="shared" si="0"/>
        <v>0.83</v>
      </c>
      <c r="L31" s="19" t="s">
        <v>15</v>
      </c>
      <c r="M31" s="22"/>
      <c r="N31" s="73"/>
      <c r="O31" s="73"/>
      <c r="P31" s="19"/>
      <c r="Q31" s="78"/>
      <c r="R31" s="78"/>
      <c r="S31" s="78"/>
      <c r="T31" s="10"/>
      <c r="U31" s="71"/>
      <c r="V31" s="20">
        <v>1</v>
      </c>
      <c r="W31" s="19" t="s">
        <v>15</v>
      </c>
      <c r="X31" s="20">
        <f t="shared" si="1"/>
        <v>0.75</v>
      </c>
      <c r="Y31" s="19" t="s">
        <v>15</v>
      </c>
    </row>
    <row r="32" spans="1:25" ht="12.75" customHeight="1" x14ac:dyDescent="0.15">
      <c r="A32" s="73">
        <v>6</v>
      </c>
      <c r="B32" s="82" t="s">
        <v>40</v>
      </c>
      <c r="C32" s="62" t="s">
        <v>76</v>
      </c>
      <c r="D32" s="78" t="s">
        <v>79</v>
      </c>
      <c r="E32" s="78" t="s">
        <v>80</v>
      </c>
      <c r="F32" s="78" t="s">
        <v>81</v>
      </c>
      <c r="G32" s="10"/>
      <c r="H32" s="71" t="s">
        <v>82</v>
      </c>
      <c r="I32" s="11">
        <v>381</v>
      </c>
      <c r="J32" s="12" t="s">
        <v>14</v>
      </c>
      <c r="K32" s="11">
        <f>IF(I32="","",I32*0.75)</f>
        <v>285.75</v>
      </c>
      <c r="L32" s="12" t="s">
        <v>14</v>
      </c>
      <c r="M32" s="13"/>
      <c r="N32" s="73">
        <v>21</v>
      </c>
      <c r="O32" s="73" t="s">
        <v>41</v>
      </c>
      <c r="P32" s="63" t="s">
        <v>341</v>
      </c>
      <c r="Q32" s="78" t="s">
        <v>85</v>
      </c>
      <c r="R32" s="78" t="s">
        <v>86</v>
      </c>
      <c r="S32" s="78" t="s">
        <v>87</v>
      </c>
      <c r="T32" s="10"/>
      <c r="U32" s="71" t="s">
        <v>88</v>
      </c>
      <c r="V32" s="11">
        <v>431</v>
      </c>
      <c r="W32" s="12" t="s">
        <v>14</v>
      </c>
      <c r="X32" s="11">
        <f>IF(V32="","",V32*0.75)</f>
        <v>323.25</v>
      </c>
      <c r="Y32" s="12" t="s">
        <v>14</v>
      </c>
    </row>
    <row r="33" spans="1:25" ht="12.75" customHeight="1" x14ac:dyDescent="0.15">
      <c r="A33" s="81"/>
      <c r="B33" s="82"/>
      <c r="C33" s="14" t="s">
        <v>77</v>
      </c>
      <c r="D33" s="78"/>
      <c r="E33" s="78"/>
      <c r="F33" s="78"/>
      <c r="G33" s="10"/>
      <c r="H33" s="71"/>
      <c r="I33" s="15">
        <v>15.3</v>
      </c>
      <c r="J33" s="14" t="s">
        <v>15</v>
      </c>
      <c r="K33" s="15">
        <f>IF(I33="","",ROUND(I33*0.75,2))</f>
        <v>11.48</v>
      </c>
      <c r="L33" s="14" t="s">
        <v>15</v>
      </c>
      <c r="M33" s="22"/>
      <c r="N33" s="73"/>
      <c r="O33" s="73"/>
      <c r="P33" s="14" t="s">
        <v>83</v>
      </c>
      <c r="Q33" s="78"/>
      <c r="R33" s="78"/>
      <c r="S33" s="78"/>
      <c r="T33" s="10"/>
      <c r="U33" s="71"/>
      <c r="V33" s="15">
        <v>14.8</v>
      </c>
      <c r="W33" s="14" t="s">
        <v>15</v>
      </c>
      <c r="X33" s="15">
        <f>IF(V33="","",ROUND(V33*0.75,2))</f>
        <v>11.1</v>
      </c>
      <c r="Y33" s="14" t="s">
        <v>15</v>
      </c>
    </row>
    <row r="34" spans="1:25" ht="12.75" customHeight="1" x14ac:dyDescent="0.15">
      <c r="A34" s="81"/>
      <c r="B34" s="82"/>
      <c r="C34" s="14" t="s">
        <v>57</v>
      </c>
      <c r="D34" s="78"/>
      <c r="E34" s="78"/>
      <c r="F34" s="78"/>
      <c r="G34" s="10"/>
      <c r="H34" s="71"/>
      <c r="I34" s="15">
        <v>6.7</v>
      </c>
      <c r="J34" s="14" t="s">
        <v>15</v>
      </c>
      <c r="K34" s="15">
        <f t="shared" si="0"/>
        <v>5.03</v>
      </c>
      <c r="L34" s="14" t="s">
        <v>15</v>
      </c>
      <c r="M34" s="22"/>
      <c r="N34" s="73"/>
      <c r="O34" s="73"/>
      <c r="P34" s="14" t="s">
        <v>210</v>
      </c>
      <c r="Q34" s="78"/>
      <c r="R34" s="78"/>
      <c r="S34" s="78"/>
      <c r="T34" s="10"/>
      <c r="U34" s="71"/>
      <c r="V34" s="15">
        <v>12.9</v>
      </c>
      <c r="W34" s="14" t="s">
        <v>15</v>
      </c>
      <c r="X34" s="15">
        <f t="shared" si="1"/>
        <v>9.68</v>
      </c>
      <c r="Y34" s="14" t="s">
        <v>15</v>
      </c>
    </row>
    <row r="35" spans="1:25" ht="12.75" customHeight="1" x14ac:dyDescent="0.15">
      <c r="A35" s="81"/>
      <c r="B35" s="82"/>
      <c r="C35" s="14" t="s">
        <v>78</v>
      </c>
      <c r="D35" s="78"/>
      <c r="E35" s="78"/>
      <c r="F35" s="78"/>
      <c r="G35" s="10"/>
      <c r="H35" s="71"/>
      <c r="I35" s="15">
        <v>61.8</v>
      </c>
      <c r="J35" s="14" t="s">
        <v>16</v>
      </c>
      <c r="K35" s="15">
        <f t="shared" si="0"/>
        <v>46.35</v>
      </c>
      <c r="L35" s="14" t="s">
        <v>16</v>
      </c>
      <c r="M35" s="22"/>
      <c r="N35" s="73"/>
      <c r="O35" s="73"/>
      <c r="P35" s="14" t="s">
        <v>84</v>
      </c>
      <c r="Q35" s="78"/>
      <c r="R35" s="78"/>
      <c r="S35" s="78"/>
      <c r="T35" s="10"/>
      <c r="U35" s="71"/>
      <c r="V35" s="15">
        <v>61.3</v>
      </c>
      <c r="W35" s="14" t="s">
        <v>16</v>
      </c>
      <c r="X35" s="15">
        <f t="shared" si="1"/>
        <v>45.98</v>
      </c>
      <c r="Y35" s="14" t="s">
        <v>16</v>
      </c>
    </row>
    <row r="36" spans="1:25" ht="12.75" customHeight="1" x14ac:dyDescent="0.15">
      <c r="A36" s="81"/>
      <c r="B36" s="82"/>
      <c r="C36" s="19"/>
      <c r="D36" s="78"/>
      <c r="E36" s="78"/>
      <c r="F36" s="78"/>
      <c r="G36" s="10"/>
      <c r="H36" s="71"/>
      <c r="I36" s="20">
        <v>1</v>
      </c>
      <c r="J36" s="19" t="s">
        <v>15</v>
      </c>
      <c r="K36" s="20">
        <f t="shared" si="0"/>
        <v>0.75</v>
      </c>
      <c r="L36" s="19" t="s">
        <v>15</v>
      </c>
      <c r="M36" s="22"/>
      <c r="N36" s="73"/>
      <c r="O36" s="73"/>
      <c r="P36" s="19"/>
      <c r="Q36" s="78"/>
      <c r="R36" s="78"/>
      <c r="S36" s="78"/>
      <c r="T36" s="10"/>
      <c r="U36" s="71"/>
      <c r="V36" s="20">
        <v>1.4</v>
      </c>
      <c r="W36" s="19" t="s">
        <v>15</v>
      </c>
      <c r="X36" s="20">
        <f t="shared" si="1"/>
        <v>1.05</v>
      </c>
      <c r="Y36" s="19" t="s">
        <v>15</v>
      </c>
    </row>
    <row r="37" spans="1:25" ht="12.75" customHeight="1" x14ac:dyDescent="0.15">
      <c r="A37" s="73">
        <v>7</v>
      </c>
      <c r="B37" s="82" t="s">
        <v>41</v>
      </c>
      <c r="C37" s="63" t="s">
        <v>194</v>
      </c>
      <c r="D37" s="78" t="s">
        <v>85</v>
      </c>
      <c r="E37" s="78" t="s">
        <v>86</v>
      </c>
      <c r="F37" s="78" t="s">
        <v>87</v>
      </c>
      <c r="G37" s="10"/>
      <c r="H37" s="71" t="s">
        <v>88</v>
      </c>
      <c r="I37" s="11">
        <v>431</v>
      </c>
      <c r="J37" s="12" t="s">
        <v>14</v>
      </c>
      <c r="K37" s="11">
        <f>IF(I37="","",I37*0.75)</f>
        <v>323.25</v>
      </c>
      <c r="L37" s="12" t="s">
        <v>14</v>
      </c>
      <c r="M37" s="13"/>
      <c r="N37" s="77">
        <v>22</v>
      </c>
      <c r="O37" s="73" t="s">
        <v>35</v>
      </c>
      <c r="P37" s="62" t="s">
        <v>89</v>
      </c>
      <c r="Q37" s="78" t="s">
        <v>91</v>
      </c>
      <c r="R37" s="78" t="s">
        <v>92</v>
      </c>
      <c r="S37" s="78" t="s">
        <v>93</v>
      </c>
      <c r="T37" s="10"/>
      <c r="U37" s="71" t="s">
        <v>94</v>
      </c>
      <c r="V37" s="11">
        <v>368</v>
      </c>
      <c r="W37" s="12" t="s">
        <v>14</v>
      </c>
      <c r="X37" s="11">
        <f>IF(V37="","",V37*0.75)</f>
        <v>276</v>
      </c>
      <c r="Y37" s="12" t="s">
        <v>14</v>
      </c>
    </row>
    <row r="38" spans="1:25" ht="12.75" customHeight="1" x14ac:dyDescent="0.15">
      <c r="A38" s="81"/>
      <c r="B38" s="82"/>
      <c r="C38" s="14" t="s">
        <v>83</v>
      </c>
      <c r="D38" s="78"/>
      <c r="E38" s="78"/>
      <c r="F38" s="78"/>
      <c r="G38" s="10"/>
      <c r="H38" s="71"/>
      <c r="I38" s="15">
        <v>14.8</v>
      </c>
      <c r="J38" s="14" t="s">
        <v>15</v>
      </c>
      <c r="K38" s="15">
        <f>IF(I38="","",ROUND(I38*0.75,2))</f>
        <v>11.1</v>
      </c>
      <c r="L38" s="14" t="s">
        <v>15</v>
      </c>
      <c r="M38" s="22"/>
      <c r="N38" s="73"/>
      <c r="O38" s="73"/>
      <c r="P38" s="14" t="s">
        <v>90</v>
      </c>
      <c r="Q38" s="78"/>
      <c r="R38" s="78"/>
      <c r="S38" s="78"/>
      <c r="T38" s="10"/>
      <c r="U38" s="71"/>
      <c r="V38" s="15">
        <v>15.4</v>
      </c>
      <c r="W38" s="14" t="s">
        <v>15</v>
      </c>
      <c r="X38" s="15">
        <f>IF(V38="","",ROUND(V38*0.75,2))</f>
        <v>11.55</v>
      </c>
      <c r="Y38" s="14" t="s">
        <v>15</v>
      </c>
    </row>
    <row r="39" spans="1:25" ht="12.75" customHeight="1" x14ac:dyDescent="0.15">
      <c r="A39" s="81"/>
      <c r="B39" s="82"/>
      <c r="C39" s="14" t="s">
        <v>84</v>
      </c>
      <c r="D39" s="78"/>
      <c r="E39" s="78"/>
      <c r="F39" s="78"/>
      <c r="G39" s="10"/>
      <c r="H39" s="71"/>
      <c r="I39" s="15">
        <v>12.9</v>
      </c>
      <c r="J39" s="14" t="s">
        <v>15</v>
      </c>
      <c r="K39" s="15">
        <f t="shared" si="0"/>
        <v>9.68</v>
      </c>
      <c r="L39" s="14" t="s">
        <v>15</v>
      </c>
      <c r="M39" s="22"/>
      <c r="N39" s="73"/>
      <c r="O39" s="73"/>
      <c r="P39" s="14" t="s">
        <v>342</v>
      </c>
      <c r="Q39" s="78"/>
      <c r="R39" s="78"/>
      <c r="S39" s="78"/>
      <c r="T39" s="10"/>
      <c r="U39" s="71"/>
      <c r="V39" s="15">
        <v>8.3000000000000007</v>
      </c>
      <c r="W39" s="14" t="s">
        <v>15</v>
      </c>
      <c r="X39" s="15">
        <f t="shared" si="1"/>
        <v>6.23</v>
      </c>
      <c r="Y39" s="14" t="s">
        <v>15</v>
      </c>
    </row>
    <row r="40" spans="1:25" ht="12.75" customHeight="1" x14ac:dyDescent="0.15">
      <c r="A40" s="81"/>
      <c r="B40" s="82"/>
      <c r="C40" s="14" t="s">
        <v>210</v>
      </c>
      <c r="D40" s="78"/>
      <c r="E40" s="78"/>
      <c r="F40" s="78"/>
      <c r="G40" s="10"/>
      <c r="H40" s="71"/>
      <c r="I40" s="15">
        <v>61.3</v>
      </c>
      <c r="J40" s="14" t="s">
        <v>16</v>
      </c>
      <c r="K40" s="15">
        <f t="shared" si="0"/>
        <v>45.98</v>
      </c>
      <c r="L40" s="14" t="s">
        <v>16</v>
      </c>
      <c r="M40" s="22"/>
      <c r="N40" s="73"/>
      <c r="O40" s="73"/>
      <c r="P40" s="14" t="s">
        <v>343</v>
      </c>
      <c r="Q40" s="78"/>
      <c r="R40" s="78"/>
      <c r="S40" s="78"/>
      <c r="T40" s="10"/>
      <c r="U40" s="71"/>
      <c r="V40" s="15">
        <v>56.2</v>
      </c>
      <c r="W40" s="14" t="s">
        <v>16</v>
      </c>
      <c r="X40" s="15">
        <f t="shared" si="1"/>
        <v>42.15</v>
      </c>
      <c r="Y40" s="14" t="s">
        <v>16</v>
      </c>
    </row>
    <row r="41" spans="1:25" ht="12.75" customHeight="1" x14ac:dyDescent="0.15">
      <c r="A41" s="81"/>
      <c r="B41" s="82"/>
      <c r="C41" s="14"/>
      <c r="D41" s="78"/>
      <c r="E41" s="78"/>
      <c r="F41" s="78"/>
      <c r="G41" s="10"/>
      <c r="H41" s="71"/>
      <c r="I41" s="20">
        <v>1.4</v>
      </c>
      <c r="J41" s="19" t="s">
        <v>15</v>
      </c>
      <c r="K41" s="20">
        <f t="shared" si="0"/>
        <v>1.05</v>
      </c>
      <c r="L41" s="19" t="s">
        <v>15</v>
      </c>
      <c r="M41" s="22"/>
      <c r="N41" s="73"/>
      <c r="O41" s="73"/>
      <c r="P41" s="14" t="s">
        <v>58</v>
      </c>
      <c r="Q41" s="78"/>
      <c r="R41" s="78"/>
      <c r="S41" s="78"/>
      <c r="T41" s="10"/>
      <c r="U41" s="71"/>
      <c r="V41" s="20">
        <v>0.9</v>
      </c>
      <c r="W41" s="19" t="s">
        <v>15</v>
      </c>
      <c r="X41" s="20">
        <f t="shared" si="1"/>
        <v>0.68</v>
      </c>
      <c r="Y41" s="19" t="s">
        <v>15</v>
      </c>
    </row>
    <row r="42" spans="1:25" ht="12.75" customHeight="1" x14ac:dyDescent="0.15">
      <c r="A42" s="83">
        <v>8</v>
      </c>
      <c r="B42" s="82" t="s">
        <v>35</v>
      </c>
      <c r="C42" s="62" t="s">
        <v>89</v>
      </c>
      <c r="D42" s="78" t="s">
        <v>91</v>
      </c>
      <c r="E42" s="78" t="s">
        <v>92</v>
      </c>
      <c r="F42" s="78" t="s">
        <v>93</v>
      </c>
      <c r="G42" s="10"/>
      <c r="H42" s="71" t="s">
        <v>94</v>
      </c>
      <c r="I42" s="11">
        <v>368</v>
      </c>
      <c r="J42" s="12" t="s">
        <v>14</v>
      </c>
      <c r="K42" s="11">
        <f>IF(I42="","",I42*0.75)</f>
        <v>276</v>
      </c>
      <c r="L42" s="12" t="s">
        <v>14</v>
      </c>
      <c r="M42" s="13"/>
      <c r="N42" s="73">
        <v>23</v>
      </c>
      <c r="O42" s="73" t="s">
        <v>36</v>
      </c>
      <c r="P42" s="66" t="s">
        <v>95</v>
      </c>
      <c r="Q42" s="78" t="s">
        <v>98</v>
      </c>
      <c r="R42" s="78" t="s">
        <v>99</v>
      </c>
      <c r="S42" s="78" t="s">
        <v>100</v>
      </c>
      <c r="T42" s="10"/>
      <c r="U42" s="71" t="s">
        <v>101</v>
      </c>
      <c r="V42" s="11">
        <v>408</v>
      </c>
      <c r="W42" s="12" t="s">
        <v>14</v>
      </c>
      <c r="X42" s="11">
        <f>IF(V42="","",V42*0.75)</f>
        <v>306</v>
      </c>
      <c r="Y42" s="12" t="s">
        <v>14</v>
      </c>
    </row>
    <row r="43" spans="1:25" ht="12.75" customHeight="1" x14ac:dyDescent="0.15">
      <c r="A43" s="84"/>
      <c r="B43" s="82"/>
      <c r="C43" s="14" t="s">
        <v>90</v>
      </c>
      <c r="D43" s="78"/>
      <c r="E43" s="78"/>
      <c r="F43" s="78"/>
      <c r="G43" s="10"/>
      <c r="H43" s="71"/>
      <c r="I43" s="15">
        <v>15.4</v>
      </c>
      <c r="J43" s="14" t="s">
        <v>15</v>
      </c>
      <c r="K43" s="15">
        <f>IF(I43="","",ROUND(I43*0.75,2))</f>
        <v>11.55</v>
      </c>
      <c r="L43" s="14" t="s">
        <v>15</v>
      </c>
      <c r="M43" s="22"/>
      <c r="N43" s="73"/>
      <c r="O43" s="73"/>
      <c r="P43" s="14" t="s">
        <v>96</v>
      </c>
      <c r="Q43" s="78"/>
      <c r="R43" s="78"/>
      <c r="S43" s="78"/>
      <c r="T43" s="10"/>
      <c r="U43" s="71"/>
      <c r="V43" s="15">
        <v>14.6</v>
      </c>
      <c r="W43" s="14" t="s">
        <v>15</v>
      </c>
      <c r="X43" s="15">
        <f>IF(V43="","",ROUND(V43*0.75,2))</f>
        <v>10.95</v>
      </c>
      <c r="Y43" s="14" t="s">
        <v>15</v>
      </c>
    </row>
    <row r="44" spans="1:25" ht="12.75" customHeight="1" x14ac:dyDescent="0.15">
      <c r="A44" s="84"/>
      <c r="B44" s="82"/>
      <c r="C44" s="14" t="s">
        <v>342</v>
      </c>
      <c r="D44" s="78"/>
      <c r="E44" s="78"/>
      <c r="F44" s="78"/>
      <c r="G44" s="10"/>
      <c r="H44" s="71"/>
      <c r="I44" s="15">
        <v>8.3000000000000007</v>
      </c>
      <c r="J44" s="14" t="s">
        <v>15</v>
      </c>
      <c r="K44" s="15">
        <f t="shared" si="0"/>
        <v>6.23</v>
      </c>
      <c r="L44" s="14" t="s">
        <v>15</v>
      </c>
      <c r="M44" s="22"/>
      <c r="N44" s="73"/>
      <c r="O44" s="73"/>
      <c r="P44" s="14" t="s">
        <v>97</v>
      </c>
      <c r="Q44" s="78"/>
      <c r="R44" s="78"/>
      <c r="S44" s="78"/>
      <c r="T44" s="10"/>
      <c r="U44" s="71"/>
      <c r="V44" s="15">
        <v>13.2</v>
      </c>
      <c r="W44" s="14" t="s">
        <v>15</v>
      </c>
      <c r="X44" s="15">
        <f t="shared" si="1"/>
        <v>9.9</v>
      </c>
      <c r="Y44" s="14" t="s">
        <v>15</v>
      </c>
    </row>
    <row r="45" spans="1:25" ht="12.75" customHeight="1" x14ac:dyDescent="0.15">
      <c r="A45" s="84"/>
      <c r="B45" s="82"/>
      <c r="C45" s="14" t="s">
        <v>149</v>
      </c>
      <c r="D45" s="78"/>
      <c r="E45" s="78"/>
      <c r="F45" s="78"/>
      <c r="G45" s="10"/>
      <c r="H45" s="71"/>
      <c r="I45" s="15">
        <v>56.2</v>
      </c>
      <c r="J45" s="14" t="s">
        <v>16</v>
      </c>
      <c r="K45" s="15">
        <f t="shared" si="0"/>
        <v>42.15</v>
      </c>
      <c r="L45" s="14" t="s">
        <v>16</v>
      </c>
      <c r="M45" s="22"/>
      <c r="N45" s="73"/>
      <c r="O45" s="73"/>
      <c r="P45" s="14"/>
      <c r="Q45" s="78"/>
      <c r="R45" s="78"/>
      <c r="S45" s="78"/>
      <c r="T45" s="10"/>
      <c r="U45" s="71"/>
      <c r="V45" s="15">
        <v>56.7</v>
      </c>
      <c r="W45" s="14" t="s">
        <v>16</v>
      </c>
      <c r="X45" s="15">
        <f t="shared" si="1"/>
        <v>42.53</v>
      </c>
      <c r="Y45" s="14" t="s">
        <v>16</v>
      </c>
    </row>
    <row r="46" spans="1:25" ht="12.75" customHeight="1" x14ac:dyDescent="0.15">
      <c r="A46" s="84"/>
      <c r="B46" s="82"/>
      <c r="C46" s="14" t="s">
        <v>58</v>
      </c>
      <c r="D46" s="78"/>
      <c r="E46" s="78"/>
      <c r="F46" s="78"/>
      <c r="G46" s="10"/>
      <c r="H46" s="71"/>
      <c r="I46" s="20">
        <v>0.9</v>
      </c>
      <c r="J46" s="19" t="s">
        <v>15</v>
      </c>
      <c r="K46" s="20">
        <f t="shared" si="0"/>
        <v>0.68</v>
      </c>
      <c r="L46" s="19" t="s">
        <v>15</v>
      </c>
      <c r="M46" s="22"/>
      <c r="N46" s="73"/>
      <c r="O46" s="73"/>
      <c r="P46" s="19"/>
      <c r="Q46" s="78"/>
      <c r="R46" s="78"/>
      <c r="S46" s="78"/>
      <c r="T46" s="10"/>
      <c r="U46" s="71"/>
      <c r="V46" s="20">
        <v>1.2</v>
      </c>
      <c r="W46" s="19" t="s">
        <v>15</v>
      </c>
      <c r="X46" s="20">
        <f t="shared" si="1"/>
        <v>0.9</v>
      </c>
      <c r="Y46" s="19" t="s">
        <v>15</v>
      </c>
    </row>
    <row r="47" spans="1:25" ht="12.75" customHeight="1" x14ac:dyDescent="0.15">
      <c r="A47" s="73">
        <v>9</v>
      </c>
      <c r="B47" s="82" t="s">
        <v>36</v>
      </c>
      <c r="C47" s="66" t="s">
        <v>95</v>
      </c>
      <c r="D47" s="78" t="s">
        <v>98</v>
      </c>
      <c r="E47" s="78" t="s">
        <v>99</v>
      </c>
      <c r="F47" s="78" t="s">
        <v>100</v>
      </c>
      <c r="G47" s="10"/>
      <c r="H47" s="71" t="s">
        <v>101</v>
      </c>
      <c r="I47" s="11">
        <v>408</v>
      </c>
      <c r="J47" s="12" t="s">
        <v>14</v>
      </c>
      <c r="K47" s="11">
        <f>IF(I47="","",I47*0.75)</f>
        <v>306</v>
      </c>
      <c r="L47" s="12" t="s">
        <v>14</v>
      </c>
      <c r="M47" s="13"/>
      <c r="N47" s="73">
        <v>24</v>
      </c>
      <c r="O47" s="73" t="s">
        <v>37</v>
      </c>
      <c r="P47" s="62" t="s">
        <v>102</v>
      </c>
      <c r="Q47" s="78" t="s">
        <v>105</v>
      </c>
      <c r="R47" s="78" t="s">
        <v>106</v>
      </c>
      <c r="S47" s="78" t="s">
        <v>107</v>
      </c>
      <c r="T47" s="10"/>
      <c r="U47" s="71" t="s">
        <v>62</v>
      </c>
      <c r="V47" s="11">
        <v>433</v>
      </c>
      <c r="W47" s="12" t="s">
        <v>14</v>
      </c>
      <c r="X47" s="11">
        <f>IF(V47="","",V47*0.75)</f>
        <v>324.75</v>
      </c>
      <c r="Y47" s="12" t="s">
        <v>14</v>
      </c>
    </row>
    <row r="48" spans="1:25" ht="12.75" customHeight="1" x14ac:dyDescent="0.15">
      <c r="A48" s="81"/>
      <c r="B48" s="82"/>
      <c r="C48" s="14" t="s">
        <v>96</v>
      </c>
      <c r="D48" s="78"/>
      <c r="E48" s="78"/>
      <c r="F48" s="78"/>
      <c r="G48" s="10"/>
      <c r="H48" s="71"/>
      <c r="I48" s="15">
        <v>14.6</v>
      </c>
      <c r="J48" s="16" t="s">
        <v>15</v>
      </c>
      <c r="K48" s="15">
        <f>IF(I48="","",ROUND(I48*0.75,2))</f>
        <v>10.95</v>
      </c>
      <c r="L48" s="16" t="s">
        <v>15</v>
      </c>
      <c r="M48" s="17"/>
      <c r="N48" s="73"/>
      <c r="O48" s="73"/>
      <c r="P48" s="14" t="s">
        <v>103</v>
      </c>
      <c r="Q48" s="78"/>
      <c r="R48" s="78"/>
      <c r="S48" s="78"/>
      <c r="T48" s="10"/>
      <c r="U48" s="71"/>
      <c r="V48" s="15">
        <v>12.7</v>
      </c>
      <c r="W48" s="14" t="s">
        <v>15</v>
      </c>
      <c r="X48" s="15">
        <f>IF(V48="","",ROUND(V48*0.75,2))</f>
        <v>9.5299999999999994</v>
      </c>
      <c r="Y48" s="16" t="s">
        <v>15</v>
      </c>
    </row>
    <row r="49" spans="1:25" ht="12.75" customHeight="1" x14ac:dyDescent="0.15">
      <c r="A49" s="81"/>
      <c r="B49" s="82"/>
      <c r="C49" s="14" t="s">
        <v>97</v>
      </c>
      <c r="D49" s="78"/>
      <c r="E49" s="78"/>
      <c r="F49" s="78"/>
      <c r="G49" s="10"/>
      <c r="H49" s="71"/>
      <c r="I49" s="15">
        <v>13.2</v>
      </c>
      <c r="J49" s="16" t="s">
        <v>15</v>
      </c>
      <c r="K49" s="15">
        <f t="shared" si="0"/>
        <v>9.9</v>
      </c>
      <c r="L49" s="16" t="s">
        <v>15</v>
      </c>
      <c r="M49" s="17"/>
      <c r="N49" s="73"/>
      <c r="O49" s="73"/>
      <c r="P49" s="14" t="s">
        <v>57</v>
      </c>
      <c r="Q49" s="78"/>
      <c r="R49" s="78"/>
      <c r="S49" s="78"/>
      <c r="T49" s="10"/>
      <c r="U49" s="71"/>
      <c r="V49" s="15">
        <v>15.2</v>
      </c>
      <c r="W49" s="14" t="s">
        <v>15</v>
      </c>
      <c r="X49" s="15">
        <f t="shared" si="1"/>
        <v>11.4</v>
      </c>
      <c r="Y49" s="16" t="s">
        <v>15</v>
      </c>
    </row>
    <row r="50" spans="1:25" ht="12.75" customHeight="1" x14ac:dyDescent="0.15">
      <c r="A50" s="81"/>
      <c r="B50" s="82"/>
      <c r="C50" s="14"/>
      <c r="D50" s="78"/>
      <c r="E50" s="78"/>
      <c r="F50" s="78"/>
      <c r="G50" s="10"/>
      <c r="H50" s="71"/>
      <c r="I50" s="15">
        <v>56.7</v>
      </c>
      <c r="J50" s="16" t="s">
        <v>16</v>
      </c>
      <c r="K50" s="15">
        <f t="shared" si="0"/>
        <v>42.53</v>
      </c>
      <c r="L50" s="16" t="s">
        <v>16</v>
      </c>
      <c r="M50" s="17"/>
      <c r="N50" s="73"/>
      <c r="O50" s="73"/>
      <c r="P50" s="14" t="s">
        <v>104</v>
      </c>
      <c r="Q50" s="78"/>
      <c r="R50" s="78"/>
      <c r="S50" s="78"/>
      <c r="T50" s="10"/>
      <c r="U50" s="71"/>
      <c r="V50" s="15">
        <v>59.5</v>
      </c>
      <c r="W50" s="14" t="s">
        <v>16</v>
      </c>
      <c r="X50" s="15">
        <f t="shared" si="1"/>
        <v>44.63</v>
      </c>
      <c r="Y50" s="16" t="s">
        <v>16</v>
      </c>
    </row>
    <row r="51" spans="1:25" ht="12.75" customHeight="1" x14ac:dyDescent="0.15">
      <c r="A51" s="81"/>
      <c r="B51" s="82"/>
      <c r="C51" s="19"/>
      <c r="D51" s="78"/>
      <c r="E51" s="78"/>
      <c r="F51" s="78"/>
      <c r="G51" s="10"/>
      <c r="H51" s="71"/>
      <c r="I51" s="20">
        <v>1.2</v>
      </c>
      <c r="J51" s="21" t="s">
        <v>15</v>
      </c>
      <c r="K51" s="20">
        <f t="shared" si="0"/>
        <v>0.9</v>
      </c>
      <c r="L51" s="21" t="s">
        <v>15</v>
      </c>
      <c r="M51" s="17"/>
      <c r="N51" s="73"/>
      <c r="O51" s="73"/>
      <c r="P51" s="19"/>
      <c r="Q51" s="78"/>
      <c r="R51" s="78"/>
      <c r="S51" s="78"/>
      <c r="T51" s="10"/>
      <c r="U51" s="71"/>
      <c r="V51" s="20">
        <v>1.1000000000000001</v>
      </c>
      <c r="W51" s="19" t="s">
        <v>15</v>
      </c>
      <c r="X51" s="20">
        <f t="shared" si="1"/>
        <v>0.83</v>
      </c>
      <c r="Y51" s="21" t="s">
        <v>15</v>
      </c>
    </row>
    <row r="52" spans="1:25" ht="12.75" customHeight="1" x14ac:dyDescent="0.15">
      <c r="A52" s="73">
        <v>10</v>
      </c>
      <c r="B52" s="82" t="s">
        <v>37</v>
      </c>
      <c r="C52" s="62" t="s">
        <v>102</v>
      </c>
      <c r="D52" s="78" t="s">
        <v>105</v>
      </c>
      <c r="E52" s="78" t="s">
        <v>106</v>
      </c>
      <c r="F52" s="78" t="s">
        <v>107</v>
      </c>
      <c r="G52" s="10"/>
      <c r="H52" s="71" t="s">
        <v>62</v>
      </c>
      <c r="I52" s="11">
        <v>433</v>
      </c>
      <c r="J52" s="12" t="s">
        <v>14</v>
      </c>
      <c r="K52" s="11">
        <f>IF(I52="","",I52*0.75)</f>
        <v>324.75</v>
      </c>
      <c r="L52" s="12" t="s">
        <v>14</v>
      </c>
      <c r="M52" s="13"/>
      <c r="N52" s="73">
        <v>25</v>
      </c>
      <c r="O52" s="73" t="s">
        <v>38</v>
      </c>
      <c r="P52" s="61" t="s">
        <v>108</v>
      </c>
      <c r="Q52" s="78" t="s">
        <v>110</v>
      </c>
      <c r="R52" s="78" t="s">
        <v>111</v>
      </c>
      <c r="S52" s="78" t="s">
        <v>112</v>
      </c>
      <c r="T52" s="10"/>
      <c r="U52" s="71" t="s">
        <v>62</v>
      </c>
      <c r="V52" s="11">
        <v>418</v>
      </c>
      <c r="W52" s="12" t="s">
        <v>14</v>
      </c>
      <c r="X52" s="11">
        <f>IF(V52="","",V52*0.75)</f>
        <v>313.5</v>
      </c>
      <c r="Y52" s="12" t="s">
        <v>14</v>
      </c>
    </row>
    <row r="53" spans="1:25" ht="12.75" customHeight="1" x14ac:dyDescent="0.15">
      <c r="A53" s="81"/>
      <c r="B53" s="82"/>
      <c r="C53" s="14" t="s">
        <v>103</v>
      </c>
      <c r="D53" s="78"/>
      <c r="E53" s="78"/>
      <c r="F53" s="78"/>
      <c r="G53" s="10"/>
      <c r="H53" s="71"/>
      <c r="I53" s="15">
        <v>12.7</v>
      </c>
      <c r="J53" s="14" t="s">
        <v>15</v>
      </c>
      <c r="K53" s="15">
        <f>IF(I53="","",ROUND(I53*0.75,2))</f>
        <v>9.5299999999999994</v>
      </c>
      <c r="L53" s="14" t="s">
        <v>15</v>
      </c>
      <c r="M53" s="22"/>
      <c r="N53" s="73"/>
      <c r="O53" s="73"/>
      <c r="P53" s="14" t="s">
        <v>109</v>
      </c>
      <c r="Q53" s="78"/>
      <c r="R53" s="78"/>
      <c r="S53" s="78"/>
      <c r="T53" s="10"/>
      <c r="U53" s="71"/>
      <c r="V53" s="15">
        <v>13.9</v>
      </c>
      <c r="W53" s="14" t="s">
        <v>15</v>
      </c>
      <c r="X53" s="15">
        <f>IF(V53="","",ROUND(V53*0.75,2))</f>
        <v>10.43</v>
      </c>
      <c r="Y53" s="14" t="s">
        <v>15</v>
      </c>
    </row>
    <row r="54" spans="1:25" ht="12.75" customHeight="1" x14ac:dyDescent="0.15">
      <c r="A54" s="81"/>
      <c r="B54" s="82"/>
      <c r="C54" s="14" t="s">
        <v>57</v>
      </c>
      <c r="D54" s="78"/>
      <c r="E54" s="78"/>
      <c r="F54" s="78"/>
      <c r="G54" s="10"/>
      <c r="H54" s="71"/>
      <c r="I54" s="15">
        <v>15.2</v>
      </c>
      <c r="J54" s="14" t="s">
        <v>15</v>
      </c>
      <c r="K54" s="15">
        <f t="shared" si="0"/>
        <v>11.4</v>
      </c>
      <c r="L54" s="14" t="s">
        <v>15</v>
      </c>
      <c r="M54" s="22"/>
      <c r="N54" s="73"/>
      <c r="O54" s="73"/>
      <c r="P54" s="14" t="s">
        <v>97</v>
      </c>
      <c r="Q54" s="78"/>
      <c r="R54" s="78"/>
      <c r="S54" s="78"/>
      <c r="T54" s="10"/>
      <c r="U54" s="71"/>
      <c r="V54" s="15">
        <v>14.5</v>
      </c>
      <c r="W54" s="14" t="s">
        <v>15</v>
      </c>
      <c r="X54" s="15">
        <f t="shared" si="1"/>
        <v>10.88</v>
      </c>
      <c r="Y54" s="14" t="s">
        <v>15</v>
      </c>
    </row>
    <row r="55" spans="1:25" ht="12.75" customHeight="1" x14ac:dyDescent="0.15">
      <c r="A55" s="81"/>
      <c r="B55" s="82"/>
      <c r="C55" s="14" t="s">
        <v>104</v>
      </c>
      <c r="D55" s="78"/>
      <c r="E55" s="78"/>
      <c r="F55" s="78"/>
      <c r="G55" s="10"/>
      <c r="H55" s="71"/>
      <c r="I55" s="15">
        <v>59.5</v>
      </c>
      <c r="J55" s="14" t="s">
        <v>16</v>
      </c>
      <c r="K55" s="15">
        <f t="shared" si="0"/>
        <v>44.63</v>
      </c>
      <c r="L55" s="14" t="s">
        <v>16</v>
      </c>
      <c r="M55" s="22"/>
      <c r="N55" s="73"/>
      <c r="O55" s="73"/>
      <c r="P55" s="14"/>
      <c r="Q55" s="78"/>
      <c r="R55" s="78"/>
      <c r="S55" s="78"/>
      <c r="T55" s="10"/>
      <c r="U55" s="71"/>
      <c r="V55" s="15">
        <v>55.5</v>
      </c>
      <c r="W55" s="14" t="s">
        <v>16</v>
      </c>
      <c r="X55" s="15">
        <f t="shared" si="1"/>
        <v>41.63</v>
      </c>
      <c r="Y55" s="14" t="s">
        <v>16</v>
      </c>
    </row>
    <row r="56" spans="1:25" ht="12.75" customHeight="1" x14ac:dyDescent="0.15">
      <c r="A56" s="81"/>
      <c r="B56" s="82"/>
      <c r="C56" s="19"/>
      <c r="D56" s="78"/>
      <c r="E56" s="78"/>
      <c r="F56" s="78"/>
      <c r="G56" s="10"/>
      <c r="H56" s="71"/>
      <c r="I56" s="20">
        <v>1.1000000000000001</v>
      </c>
      <c r="J56" s="19" t="s">
        <v>15</v>
      </c>
      <c r="K56" s="20">
        <f t="shared" si="0"/>
        <v>0.83</v>
      </c>
      <c r="L56" s="19" t="s">
        <v>15</v>
      </c>
      <c r="M56" s="22"/>
      <c r="N56" s="73"/>
      <c r="O56" s="73"/>
      <c r="P56" s="19"/>
      <c r="Q56" s="78"/>
      <c r="R56" s="78"/>
      <c r="S56" s="78"/>
      <c r="T56" s="10"/>
      <c r="U56" s="71"/>
      <c r="V56" s="20">
        <v>1</v>
      </c>
      <c r="W56" s="19" t="s">
        <v>15</v>
      </c>
      <c r="X56" s="20">
        <f t="shared" si="1"/>
        <v>0.75</v>
      </c>
      <c r="Y56" s="19" t="s">
        <v>15</v>
      </c>
    </row>
    <row r="57" spans="1:25" ht="12.75" customHeight="1" x14ac:dyDescent="0.15">
      <c r="A57" s="73">
        <v>11</v>
      </c>
      <c r="B57" s="82" t="s">
        <v>38</v>
      </c>
      <c r="C57" s="61" t="s">
        <v>108</v>
      </c>
      <c r="D57" s="78" t="s">
        <v>110</v>
      </c>
      <c r="E57" s="78" t="s">
        <v>111</v>
      </c>
      <c r="F57" s="78" t="s">
        <v>112</v>
      </c>
      <c r="G57" s="10"/>
      <c r="H57" s="71" t="s">
        <v>62</v>
      </c>
      <c r="I57" s="11">
        <v>418</v>
      </c>
      <c r="J57" s="12" t="s">
        <v>14</v>
      </c>
      <c r="K57" s="11">
        <f>IF(I57="","",I57*0.75)</f>
        <v>313.5</v>
      </c>
      <c r="L57" s="12" t="s">
        <v>14</v>
      </c>
      <c r="M57" s="13"/>
      <c r="N57" s="73">
        <v>26</v>
      </c>
      <c r="O57" s="73" t="s">
        <v>39</v>
      </c>
      <c r="P57" s="65" t="s">
        <v>113</v>
      </c>
      <c r="Q57" s="78" t="s">
        <v>116</v>
      </c>
      <c r="R57" s="78" t="s">
        <v>117</v>
      </c>
      <c r="S57" s="78" t="s">
        <v>118</v>
      </c>
      <c r="T57" s="10"/>
      <c r="U57" s="71" t="s">
        <v>62</v>
      </c>
      <c r="V57" s="11">
        <v>425</v>
      </c>
      <c r="W57" s="12" t="s">
        <v>14</v>
      </c>
      <c r="X57" s="11">
        <f>IF(V57="","",V57*0.75)</f>
        <v>318.75</v>
      </c>
      <c r="Y57" s="12" t="s">
        <v>14</v>
      </c>
    </row>
    <row r="58" spans="1:25" ht="12.75" customHeight="1" x14ac:dyDescent="0.15">
      <c r="A58" s="81"/>
      <c r="B58" s="82"/>
      <c r="C58" s="14" t="s">
        <v>109</v>
      </c>
      <c r="D58" s="78"/>
      <c r="E58" s="78"/>
      <c r="F58" s="78"/>
      <c r="G58" s="10"/>
      <c r="H58" s="71"/>
      <c r="I58" s="15">
        <v>13.9</v>
      </c>
      <c r="J58" s="14" t="s">
        <v>15</v>
      </c>
      <c r="K58" s="15">
        <f>IF(I58="","",ROUND(I58*0.75,2))</f>
        <v>10.43</v>
      </c>
      <c r="L58" s="14" t="s">
        <v>15</v>
      </c>
      <c r="M58" s="22"/>
      <c r="N58" s="73"/>
      <c r="O58" s="73"/>
      <c r="P58" s="14" t="s">
        <v>114</v>
      </c>
      <c r="Q58" s="78"/>
      <c r="R58" s="78"/>
      <c r="S58" s="78"/>
      <c r="T58" s="10"/>
      <c r="U58" s="71"/>
      <c r="V58" s="15">
        <v>16.399999999999999</v>
      </c>
      <c r="W58" s="14" t="s">
        <v>15</v>
      </c>
      <c r="X58" s="15">
        <f>IF(V58="","",ROUND(V58*0.75,2))</f>
        <v>12.3</v>
      </c>
      <c r="Y58" s="14" t="s">
        <v>15</v>
      </c>
    </row>
    <row r="59" spans="1:25" ht="12.75" customHeight="1" x14ac:dyDescent="0.15">
      <c r="A59" s="81"/>
      <c r="B59" s="82"/>
      <c r="C59" s="14" t="s">
        <v>97</v>
      </c>
      <c r="D59" s="78"/>
      <c r="E59" s="78"/>
      <c r="F59" s="78"/>
      <c r="G59" s="10"/>
      <c r="H59" s="71"/>
      <c r="I59" s="15">
        <v>14.5</v>
      </c>
      <c r="J59" s="14" t="s">
        <v>15</v>
      </c>
      <c r="K59" s="15">
        <f t="shared" si="0"/>
        <v>10.88</v>
      </c>
      <c r="L59" s="14" t="s">
        <v>15</v>
      </c>
      <c r="M59" s="22"/>
      <c r="N59" s="73"/>
      <c r="O59" s="73"/>
      <c r="P59" s="14" t="s">
        <v>115</v>
      </c>
      <c r="Q59" s="78"/>
      <c r="R59" s="78"/>
      <c r="S59" s="78"/>
      <c r="T59" s="10"/>
      <c r="U59" s="71"/>
      <c r="V59" s="15">
        <v>14</v>
      </c>
      <c r="W59" s="14" t="s">
        <v>15</v>
      </c>
      <c r="X59" s="15">
        <f t="shared" si="1"/>
        <v>10.5</v>
      </c>
      <c r="Y59" s="14" t="s">
        <v>15</v>
      </c>
    </row>
    <row r="60" spans="1:25" ht="12.75" customHeight="1" x14ac:dyDescent="0.15">
      <c r="A60" s="81"/>
      <c r="B60" s="82"/>
      <c r="C60" s="14"/>
      <c r="D60" s="78"/>
      <c r="E60" s="78"/>
      <c r="F60" s="78"/>
      <c r="G60" s="10"/>
      <c r="H60" s="71"/>
      <c r="I60" s="15">
        <v>55.5</v>
      </c>
      <c r="J60" s="14" t="s">
        <v>16</v>
      </c>
      <c r="K60" s="15">
        <f t="shared" si="0"/>
        <v>41.63</v>
      </c>
      <c r="L60" s="14" t="s">
        <v>16</v>
      </c>
      <c r="M60" s="22"/>
      <c r="N60" s="73"/>
      <c r="O60" s="73"/>
      <c r="P60" s="14"/>
      <c r="Q60" s="78"/>
      <c r="R60" s="78"/>
      <c r="S60" s="78"/>
      <c r="T60" s="10"/>
      <c r="U60" s="71"/>
      <c r="V60" s="15">
        <v>55.9</v>
      </c>
      <c r="W60" s="14" t="s">
        <v>16</v>
      </c>
      <c r="X60" s="15">
        <f t="shared" si="1"/>
        <v>41.93</v>
      </c>
      <c r="Y60" s="14" t="s">
        <v>16</v>
      </c>
    </row>
    <row r="61" spans="1:25" ht="12.75" customHeight="1" x14ac:dyDescent="0.15">
      <c r="A61" s="81"/>
      <c r="B61" s="82"/>
      <c r="C61" s="19"/>
      <c r="D61" s="78"/>
      <c r="E61" s="78"/>
      <c r="F61" s="78"/>
      <c r="G61" s="10"/>
      <c r="H61" s="71"/>
      <c r="I61" s="20">
        <v>1</v>
      </c>
      <c r="J61" s="19" t="s">
        <v>15</v>
      </c>
      <c r="K61" s="20">
        <f t="shared" si="0"/>
        <v>0.75</v>
      </c>
      <c r="L61" s="19" t="s">
        <v>15</v>
      </c>
      <c r="M61" s="22"/>
      <c r="N61" s="73"/>
      <c r="O61" s="73"/>
      <c r="P61" s="19"/>
      <c r="Q61" s="78"/>
      <c r="R61" s="78"/>
      <c r="S61" s="78"/>
      <c r="T61" s="10"/>
      <c r="U61" s="71"/>
      <c r="V61" s="20">
        <v>1</v>
      </c>
      <c r="W61" s="19" t="s">
        <v>15</v>
      </c>
      <c r="X61" s="20">
        <f t="shared" si="1"/>
        <v>0.75</v>
      </c>
      <c r="Y61" s="19" t="s">
        <v>15</v>
      </c>
    </row>
    <row r="62" spans="1:25" ht="12.75" customHeight="1" x14ac:dyDescent="0.15">
      <c r="A62" s="73">
        <v>12</v>
      </c>
      <c r="B62" s="82" t="s">
        <v>39</v>
      </c>
      <c r="C62" s="64" t="s">
        <v>113</v>
      </c>
      <c r="D62" s="78" t="s">
        <v>116</v>
      </c>
      <c r="E62" s="78" t="s">
        <v>117</v>
      </c>
      <c r="F62" s="78" t="s">
        <v>118</v>
      </c>
      <c r="G62" s="10"/>
      <c r="H62" s="71" t="s">
        <v>62</v>
      </c>
      <c r="I62" s="11">
        <v>425</v>
      </c>
      <c r="J62" s="12" t="s">
        <v>14</v>
      </c>
      <c r="K62" s="11">
        <f>IF(I62="","",I62*0.75)</f>
        <v>318.75</v>
      </c>
      <c r="L62" s="12" t="s">
        <v>14</v>
      </c>
      <c r="M62" s="13"/>
      <c r="N62" s="73">
        <v>27</v>
      </c>
      <c r="O62" s="73" t="s">
        <v>40</v>
      </c>
      <c r="P62" s="59" t="s">
        <v>119</v>
      </c>
      <c r="Q62" s="78" t="s">
        <v>122</v>
      </c>
      <c r="R62" s="78" t="s">
        <v>123</v>
      </c>
      <c r="S62" s="78" t="s">
        <v>124</v>
      </c>
      <c r="T62" s="10"/>
      <c r="U62" s="71" t="s">
        <v>125</v>
      </c>
      <c r="V62" s="11">
        <v>468</v>
      </c>
      <c r="W62" s="12" t="s">
        <v>14</v>
      </c>
      <c r="X62" s="11">
        <f>IF(V62="","",V62*0.75)</f>
        <v>351</v>
      </c>
      <c r="Y62" s="12" t="s">
        <v>14</v>
      </c>
    </row>
    <row r="63" spans="1:25" ht="12.75" customHeight="1" x14ac:dyDescent="0.15">
      <c r="A63" s="81"/>
      <c r="B63" s="82"/>
      <c r="C63" s="14" t="s">
        <v>114</v>
      </c>
      <c r="D63" s="78"/>
      <c r="E63" s="78"/>
      <c r="F63" s="78"/>
      <c r="G63" s="10"/>
      <c r="H63" s="71"/>
      <c r="I63" s="15">
        <v>16.399999999999999</v>
      </c>
      <c r="J63" s="14" t="s">
        <v>15</v>
      </c>
      <c r="K63" s="15">
        <f>IF(I63="","",ROUND(I63*0.75,2))</f>
        <v>12.3</v>
      </c>
      <c r="L63" s="14" t="s">
        <v>15</v>
      </c>
      <c r="M63" s="22"/>
      <c r="N63" s="73"/>
      <c r="O63" s="73"/>
      <c r="P63" s="14" t="s">
        <v>120</v>
      </c>
      <c r="Q63" s="78"/>
      <c r="R63" s="78"/>
      <c r="S63" s="78"/>
      <c r="T63" s="10"/>
      <c r="U63" s="71"/>
      <c r="V63" s="15">
        <v>16</v>
      </c>
      <c r="W63" s="14" t="s">
        <v>15</v>
      </c>
      <c r="X63" s="15">
        <f>IF(V63="","",ROUND(V63*0.75,2))</f>
        <v>12</v>
      </c>
      <c r="Y63" s="14" t="s">
        <v>15</v>
      </c>
    </row>
    <row r="64" spans="1:25" ht="12.75" customHeight="1" x14ac:dyDescent="0.15">
      <c r="A64" s="81"/>
      <c r="B64" s="82"/>
      <c r="C64" s="14" t="s">
        <v>115</v>
      </c>
      <c r="D64" s="78"/>
      <c r="E64" s="78"/>
      <c r="F64" s="78"/>
      <c r="G64" s="10"/>
      <c r="H64" s="71"/>
      <c r="I64" s="15">
        <v>14</v>
      </c>
      <c r="J64" s="14" t="s">
        <v>15</v>
      </c>
      <c r="K64" s="15">
        <f t="shared" si="0"/>
        <v>10.5</v>
      </c>
      <c r="L64" s="14" t="s">
        <v>15</v>
      </c>
      <c r="M64" s="22"/>
      <c r="N64" s="73"/>
      <c r="O64" s="73"/>
      <c r="P64" s="14" t="s">
        <v>57</v>
      </c>
      <c r="Q64" s="78"/>
      <c r="R64" s="78"/>
      <c r="S64" s="78"/>
      <c r="T64" s="10"/>
      <c r="U64" s="71"/>
      <c r="V64" s="15">
        <v>16.3</v>
      </c>
      <c r="W64" s="14" t="s">
        <v>15</v>
      </c>
      <c r="X64" s="15">
        <f t="shared" si="1"/>
        <v>12.23</v>
      </c>
      <c r="Y64" s="14" t="s">
        <v>15</v>
      </c>
    </row>
    <row r="65" spans="1:25" ht="12.75" customHeight="1" x14ac:dyDescent="0.15">
      <c r="A65" s="81"/>
      <c r="B65" s="82"/>
      <c r="C65" s="14"/>
      <c r="D65" s="78"/>
      <c r="E65" s="78"/>
      <c r="F65" s="78"/>
      <c r="G65" s="10"/>
      <c r="H65" s="71"/>
      <c r="I65" s="15">
        <v>55.9</v>
      </c>
      <c r="J65" s="14" t="s">
        <v>16</v>
      </c>
      <c r="K65" s="15">
        <f t="shared" si="0"/>
        <v>41.93</v>
      </c>
      <c r="L65" s="14" t="s">
        <v>16</v>
      </c>
      <c r="M65" s="22"/>
      <c r="N65" s="73"/>
      <c r="O65" s="73"/>
      <c r="P65" s="14" t="s">
        <v>121</v>
      </c>
      <c r="Q65" s="78"/>
      <c r="R65" s="78"/>
      <c r="S65" s="78"/>
      <c r="T65" s="10"/>
      <c r="U65" s="71"/>
      <c r="V65" s="15">
        <v>62.5</v>
      </c>
      <c r="W65" s="14" t="s">
        <v>15</v>
      </c>
      <c r="X65" s="15">
        <f t="shared" si="1"/>
        <v>46.88</v>
      </c>
      <c r="Y65" s="14"/>
    </row>
    <row r="66" spans="1:25" ht="12.75" customHeight="1" x14ac:dyDescent="0.15">
      <c r="A66" s="81"/>
      <c r="B66" s="82"/>
      <c r="C66" s="19"/>
      <c r="D66" s="78"/>
      <c r="E66" s="78"/>
      <c r="F66" s="78"/>
      <c r="G66" s="10"/>
      <c r="H66" s="71"/>
      <c r="I66" s="20">
        <v>1</v>
      </c>
      <c r="J66" s="19" t="s">
        <v>15</v>
      </c>
      <c r="K66" s="20">
        <f t="shared" si="0"/>
        <v>0.75</v>
      </c>
      <c r="L66" s="19" t="s">
        <v>15</v>
      </c>
      <c r="M66" s="22"/>
      <c r="N66" s="73"/>
      <c r="O66" s="73"/>
      <c r="P66" s="19"/>
      <c r="Q66" s="78"/>
      <c r="R66" s="78"/>
      <c r="S66" s="78"/>
      <c r="T66" s="10"/>
      <c r="U66" s="71"/>
      <c r="V66" s="20">
        <v>1.1000000000000001</v>
      </c>
      <c r="W66" s="19" t="s">
        <v>15</v>
      </c>
      <c r="X66" s="20">
        <f t="shared" si="1"/>
        <v>0.83</v>
      </c>
      <c r="Y66" s="19" t="s">
        <v>15</v>
      </c>
    </row>
    <row r="67" spans="1:25" ht="12.75" customHeight="1" x14ac:dyDescent="0.15">
      <c r="A67" s="73">
        <v>13</v>
      </c>
      <c r="B67" s="82" t="s">
        <v>40</v>
      </c>
      <c r="C67" s="59" t="s">
        <v>119</v>
      </c>
      <c r="D67" s="78" t="s">
        <v>122</v>
      </c>
      <c r="E67" s="78" t="s">
        <v>123</v>
      </c>
      <c r="F67" s="78" t="s">
        <v>124</v>
      </c>
      <c r="G67" s="10"/>
      <c r="H67" s="71" t="s">
        <v>125</v>
      </c>
      <c r="I67" s="11">
        <v>468</v>
      </c>
      <c r="J67" s="12" t="s">
        <v>14</v>
      </c>
      <c r="K67" s="11">
        <f>IF(I67="","",I67*0.75)</f>
        <v>351</v>
      </c>
      <c r="L67" s="12" t="s">
        <v>14</v>
      </c>
      <c r="M67" s="13"/>
      <c r="N67" s="73">
        <v>28</v>
      </c>
      <c r="O67" s="73" t="s">
        <v>41</v>
      </c>
      <c r="P67" s="60" t="s">
        <v>126</v>
      </c>
      <c r="Q67" s="78" t="s">
        <v>128</v>
      </c>
      <c r="R67" s="78" t="s">
        <v>129</v>
      </c>
      <c r="S67" s="78" t="s">
        <v>130</v>
      </c>
      <c r="T67" s="10"/>
      <c r="U67" s="71" t="s">
        <v>48</v>
      </c>
      <c r="V67" s="11">
        <v>448</v>
      </c>
      <c r="W67" s="12" t="s">
        <v>14</v>
      </c>
      <c r="X67" s="11">
        <f>IF(V67="","",V67*0.75)</f>
        <v>336</v>
      </c>
      <c r="Y67" s="12" t="s">
        <v>14</v>
      </c>
    </row>
    <row r="68" spans="1:25" ht="12.75" customHeight="1" x14ac:dyDescent="0.15">
      <c r="A68" s="81"/>
      <c r="B68" s="82"/>
      <c r="C68" s="14" t="s">
        <v>120</v>
      </c>
      <c r="D68" s="78"/>
      <c r="E68" s="78"/>
      <c r="F68" s="78"/>
      <c r="G68" s="10"/>
      <c r="H68" s="71"/>
      <c r="I68" s="15">
        <v>16</v>
      </c>
      <c r="J68" s="14" t="s">
        <v>15</v>
      </c>
      <c r="K68" s="15">
        <f>IF(I68="","",ROUND(I68*0.75,2))</f>
        <v>12</v>
      </c>
      <c r="L68" s="14" t="s">
        <v>15</v>
      </c>
      <c r="M68" s="22"/>
      <c r="N68" s="73"/>
      <c r="O68" s="73"/>
      <c r="P68" s="14" t="s">
        <v>127</v>
      </c>
      <c r="Q68" s="79"/>
      <c r="R68" s="79"/>
      <c r="S68" s="79"/>
      <c r="T68" s="18"/>
      <c r="U68" s="71"/>
      <c r="V68" s="15">
        <v>12.6</v>
      </c>
      <c r="W68" s="14" t="s">
        <v>15</v>
      </c>
      <c r="X68" s="15">
        <f>IF(V68="","",ROUND(V68*0.75,2))</f>
        <v>9.4499999999999993</v>
      </c>
      <c r="Y68" s="14" t="s">
        <v>15</v>
      </c>
    </row>
    <row r="69" spans="1:25" ht="12.75" customHeight="1" x14ac:dyDescent="0.15">
      <c r="A69" s="81"/>
      <c r="B69" s="82"/>
      <c r="C69" s="14" t="s">
        <v>57</v>
      </c>
      <c r="D69" s="78"/>
      <c r="E69" s="78"/>
      <c r="F69" s="78"/>
      <c r="G69" s="10"/>
      <c r="H69" s="71"/>
      <c r="I69" s="15">
        <v>16.3</v>
      </c>
      <c r="J69" s="14" t="s">
        <v>15</v>
      </c>
      <c r="K69" s="15">
        <f t="shared" si="0"/>
        <v>12.23</v>
      </c>
      <c r="L69" s="14" t="s">
        <v>15</v>
      </c>
      <c r="M69" s="22"/>
      <c r="N69" s="73"/>
      <c r="O69" s="73"/>
      <c r="P69" s="14" t="s">
        <v>58</v>
      </c>
      <c r="Q69" s="79"/>
      <c r="R69" s="79"/>
      <c r="S69" s="79"/>
      <c r="T69" s="18"/>
      <c r="U69" s="71"/>
      <c r="V69" s="15">
        <v>15.5</v>
      </c>
      <c r="W69" s="14" t="s">
        <v>15</v>
      </c>
      <c r="X69" s="15">
        <f t="shared" si="1"/>
        <v>11.63</v>
      </c>
      <c r="Y69" s="14" t="s">
        <v>15</v>
      </c>
    </row>
    <row r="70" spans="1:25" ht="12.75" customHeight="1" x14ac:dyDescent="0.15">
      <c r="A70" s="81"/>
      <c r="B70" s="82"/>
      <c r="C70" s="14" t="s">
        <v>121</v>
      </c>
      <c r="D70" s="78"/>
      <c r="E70" s="78"/>
      <c r="F70" s="78"/>
      <c r="G70" s="10"/>
      <c r="H70" s="71"/>
      <c r="I70" s="15">
        <v>62.5</v>
      </c>
      <c r="J70" s="14" t="s">
        <v>16</v>
      </c>
      <c r="K70" s="15">
        <f t="shared" si="0"/>
        <v>46.88</v>
      </c>
      <c r="L70" s="14" t="s">
        <v>16</v>
      </c>
      <c r="M70" s="22"/>
      <c r="N70" s="73"/>
      <c r="O70" s="73"/>
      <c r="P70" s="14"/>
      <c r="Q70" s="79"/>
      <c r="R70" s="79"/>
      <c r="S70" s="79"/>
      <c r="T70" s="18"/>
      <c r="U70" s="71"/>
      <c r="V70" s="15">
        <v>61.9</v>
      </c>
      <c r="W70" s="14" t="s">
        <v>15</v>
      </c>
      <c r="X70" s="15">
        <f t="shared" si="1"/>
        <v>46.43</v>
      </c>
      <c r="Y70" s="14"/>
    </row>
    <row r="71" spans="1:25" ht="12.75" customHeight="1" x14ac:dyDescent="0.15">
      <c r="A71" s="81"/>
      <c r="B71" s="82"/>
      <c r="C71" s="19"/>
      <c r="D71" s="78"/>
      <c r="E71" s="78"/>
      <c r="F71" s="78"/>
      <c r="G71" s="10"/>
      <c r="H71" s="71"/>
      <c r="I71" s="20">
        <v>1.1000000000000001</v>
      </c>
      <c r="J71" s="19" t="s">
        <v>15</v>
      </c>
      <c r="K71" s="20">
        <f t="shared" si="0"/>
        <v>0.83</v>
      </c>
      <c r="L71" s="19" t="s">
        <v>15</v>
      </c>
      <c r="M71" s="22"/>
      <c r="N71" s="73"/>
      <c r="O71" s="73"/>
      <c r="P71" s="19"/>
      <c r="Q71" s="79"/>
      <c r="R71" s="79"/>
      <c r="S71" s="79"/>
      <c r="T71" s="18"/>
      <c r="U71" s="71"/>
      <c r="V71" s="20">
        <v>1.2</v>
      </c>
      <c r="W71" s="19" t="s">
        <v>15</v>
      </c>
      <c r="X71" s="20">
        <f t="shared" si="1"/>
        <v>0.9</v>
      </c>
      <c r="Y71" s="19" t="s">
        <v>15</v>
      </c>
    </row>
    <row r="72" spans="1:25" ht="12.75" customHeight="1" x14ac:dyDescent="0.15">
      <c r="A72" s="73">
        <v>14</v>
      </c>
      <c r="B72" s="82" t="s">
        <v>41</v>
      </c>
      <c r="C72" s="60" t="s">
        <v>126</v>
      </c>
      <c r="D72" s="78" t="s">
        <v>128</v>
      </c>
      <c r="E72" s="78" t="s">
        <v>129</v>
      </c>
      <c r="F72" s="78" t="s">
        <v>130</v>
      </c>
      <c r="G72" s="10"/>
      <c r="H72" s="71" t="s">
        <v>48</v>
      </c>
      <c r="I72" s="11">
        <v>448</v>
      </c>
      <c r="J72" s="12" t="s">
        <v>14</v>
      </c>
      <c r="K72" s="11">
        <f>IF(I72="","",I72*0.75)</f>
        <v>336</v>
      </c>
      <c r="L72" s="12" t="s">
        <v>14</v>
      </c>
      <c r="M72" s="13"/>
      <c r="N72" s="77">
        <v>29</v>
      </c>
      <c r="O72" s="73" t="s">
        <v>35</v>
      </c>
      <c r="P72" s="59" t="s">
        <v>42</v>
      </c>
      <c r="Q72" s="78" t="s">
        <v>131</v>
      </c>
      <c r="R72" s="78" t="s">
        <v>132</v>
      </c>
      <c r="S72" s="78" t="s">
        <v>133</v>
      </c>
      <c r="T72" s="10"/>
      <c r="U72" s="71" t="s">
        <v>48</v>
      </c>
      <c r="V72" s="11">
        <v>462</v>
      </c>
      <c r="W72" s="12" t="s">
        <v>14</v>
      </c>
      <c r="X72" s="11">
        <f>IF(V72="","",V72*0.75)</f>
        <v>346.5</v>
      </c>
      <c r="Y72" s="12" t="s">
        <v>14</v>
      </c>
    </row>
    <row r="73" spans="1:25" ht="12.75" customHeight="1" x14ac:dyDescent="0.15">
      <c r="A73" s="81"/>
      <c r="B73" s="82"/>
      <c r="C73" s="14" t="s">
        <v>127</v>
      </c>
      <c r="D73" s="79"/>
      <c r="E73" s="79"/>
      <c r="F73" s="79"/>
      <c r="G73" s="18"/>
      <c r="H73" s="80"/>
      <c r="I73" s="15">
        <v>12.6</v>
      </c>
      <c r="J73" s="14" t="s">
        <v>15</v>
      </c>
      <c r="K73" s="15">
        <f>IF(I73="","",ROUND(I73*0.75,2))</f>
        <v>9.4499999999999993</v>
      </c>
      <c r="L73" s="14" t="s">
        <v>15</v>
      </c>
      <c r="M73" s="22"/>
      <c r="N73" s="77"/>
      <c r="O73" s="73"/>
      <c r="P73" s="14" t="s">
        <v>43</v>
      </c>
      <c r="Q73" s="78"/>
      <c r="R73" s="78"/>
      <c r="S73" s="78"/>
      <c r="T73" s="10"/>
      <c r="U73" s="80"/>
      <c r="V73" s="15">
        <v>12.5</v>
      </c>
      <c r="W73" s="14" t="s">
        <v>15</v>
      </c>
      <c r="X73" s="15">
        <f>IF(V73="","",ROUND(V73*0.75,2))</f>
        <v>9.3800000000000008</v>
      </c>
      <c r="Y73" s="14" t="s">
        <v>15</v>
      </c>
    </row>
    <row r="74" spans="1:25" ht="12.75" customHeight="1" x14ac:dyDescent="0.15">
      <c r="A74" s="81"/>
      <c r="B74" s="82"/>
      <c r="C74" s="14" t="s">
        <v>58</v>
      </c>
      <c r="D74" s="79"/>
      <c r="E74" s="79"/>
      <c r="F74" s="79"/>
      <c r="G74" s="18"/>
      <c r="H74" s="80"/>
      <c r="I74" s="15">
        <v>15.5</v>
      </c>
      <c r="J74" s="14" t="s">
        <v>15</v>
      </c>
      <c r="K74" s="15">
        <f t="shared" si="0"/>
        <v>11.63</v>
      </c>
      <c r="L74" s="14" t="s">
        <v>15</v>
      </c>
      <c r="M74" s="22"/>
      <c r="N74" s="77"/>
      <c r="O74" s="73"/>
      <c r="P74" s="14" t="s">
        <v>104</v>
      </c>
      <c r="Q74" s="78"/>
      <c r="R74" s="78"/>
      <c r="S74" s="78"/>
      <c r="T74" s="10"/>
      <c r="U74" s="80"/>
      <c r="V74" s="15">
        <v>13.6</v>
      </c>
      <c r="W74" s="14" t="s">
        <v>15</v>
      </c>
      <c r="X74" s="15">
        <f t="shared" si="1"/>
        <v>10.199999999999999</v>
      </c>
      <c r="Y74" s="14" t="s">
        <v>15</v>
      </c>
    </row>
    <row r="75" spans="1:25" ht="12.75" customHeight="1" x14ac:dyDescent="0.15">
      <c r="A75" s="81"/>
      <c r="B75" s="82"/>
      <c r="C75" s="14"/>
      <c r="D75" s="79"/>
      <c r="E75" s="79"/>
      <c r="F75" s="79"/>
      <c r="G75" s="18"/>
      <c r="H75" s="80"/>
      <c r="I75" s="15">
        <v>61.9</v>
      </c>
      <c r="J75" s="14" t="s">
        <v>16</v>
      </c>
      <c r="K75" s="15">
        <f t="shared" si="0"/>
        <v>46.43</v>
      </c>
      <c r="L75" s="14" t="s">
        <v>16</v>
      </c>
      <c r="M75" s="22"/>
      <c r="N75" s="77"/>
      <c r="O75" s="73"/>
      <c r="P75" s="14"/>
      <c r="Q75" s="78"/>
      <c r="R75" s="78"/>
      <c r="S75" s="78"/>
      <c r="T75" s="10"/>
      <c r="U75" s="80"/>
      <c r="V75" s="15">
        <v>69.5</v>
      </c>
      <c r="W75" s="14" t="s">
        <v>16</v>
      </c>
      <c r="X75" s="15">
        <f t="shared" si="1"/>
        <v>52.13</v>
      </c>
      <c r="Y75" s="14" t="s">
        <v>16</v>
      </c>
    </row>
    <row r="76" spans="1:25" ht="12.75" customHeight="1" x14ac:dyDescent="0.15">
      <c r="A76" s="81"/>
      <c r="B76" s="82"/>
      <c r="C76" s="19"/>
      <c r="D76" s="79"/>
      <c r="E76" s="79"/>
      <c r="F76" s="79"/>
      <c r="G76" s="18"/>
      <c r="H76" s="80"/>
      <c r="I76" s="20">
        <v>1.2</v>
      </c>
      <c r="J76" s="19" t="s">
        <v>15</v>
      </c>
      <c r="K76" s="20">
        <f t="shared" si="0"/>
        <v>0.9</v>
      </c>
      <c r="L76" s="19" t="s">
        <v>15</v>
      </c>
      <c r="M76" s="22"/>
      <c r="N76" s="77"/>
      <c r="O76" s="73"/>
      <c r="P76" s="19"/>
      <c r="Q76" s="78"/>
      <c r="R76" s="78"/>
      <c r="S76" s="78"/>
      <c r="T76" s="10"/>
      <c r="U76" s="80"/>
      <c r="V76" s="20">
        <v>1.1000000000000001</v>
      </c>
      <c r="W76" s="19" t="s">
        <v>15</v>
      </c>
      <c r="X76" s="20">
        <f t="shared" si="1"/>
        <v>0.83</v>
      </c>
      <c r="Y76" s="19" t="s">
        <v>15</v>
      </c>
    </row>
    <row r="77" spans="1:25" ht="12.75" customHeight="1" x14ac:dyDescent="0.15">
      <c r="A77" s="73">
        <v>15</v>
      </c>
      <c r="B77" s="73" t="s">
        <v>35</v>
      </c>
      <c r="C77" s="59" t="s">
        <v>42</v>
      </c>
      <c r="D77" s="78" t="s">
        <v>131</v>
      </c>
      <c r="E77" s="78" t="s">
        <v>132</v>
      </c>
      <c r="F77" s="78" t="s">
        <v>133</v>
      </c>
      <c r="G77" s="10"/>
      <c r="H77" s="71" t="s">
        <v>48</v>
      </c>
      <c r="I77" s="11">
        <v>462</v>
      </c>
      <c r="J77" s="12" t="s">
        <v>14</v>
      </c>
      <c r="K77" s="11">
        <f>IF(I77="","",I77*0.75)</f>
        <v>346.5</v>
      </c>
      <c r="L77" s="12" t="s">
        <v>14</v>
      </c>
      <c r="M77" s="13"/>
      <c r="N77" s="77">
        <v>30</v>
      </c>
      <c r="O77" s="73" t="s">
        <v>36</v>
      </c>
      <c r="P77" s="60" t="s">
        <v>49</v>
      </c>
      <c r="Q77" s="78" t="s">
        <v>143</v>
      </c>
      <c r="R77" s="78" t="s">
        <v>52</v>
      </c>
      <c r="S77" s="78" t="s">
        <v>144</v>
      </c>
      <c r="T77" s="10"/>
      <c r="U77" s="71" t="s">
        <v>54</v>
      </c>
      <c r="V77" s="11">
        <v>379</v>
      </c>
      <c r="W77" s="12" t="s">
        <v>14</v>
      </c>
      <c r="X77" s="11">
        <f>IF(V77="","",V77*0.75)</f>
        <v>284.25</v>
      </c>
      <c r="Y77" s="12" t="s">
        <v>14</v>
      </c>
    </row>
    <row r="78" spans="1:25" ht="12.75" customHeight="1" x14ac:dyDescent="0.15">
      <c r="A78" s="73"/>
      <c r="B78" s="73"/>
      <c r="C78" s="14" t="s">
        <v>43</v>
      </c>
      <c r="D78" s="78"/>
      <c r="E78" s="78"/>
      <c r="F78" s="78"/>
      <c r="G78" s="10"/>
      <c r="H78" s="71"/>
      <c r="I78" s="15">
        <v>12.5</v>
      </c>
      <c r="J78" s="14" t="s">
        <v>15</v>
      </c>
      <c r="K78" s="15">
        <f>IF(I78="","",ROUND(I78*0.75,2))</f>
        <v>9.3800000000000008</v>
      </c>
      <c r="L78" s="14" t="s">
        <v>15</v>
      </c>
      <c r="M78" s="22"/>
      <c r="N78" s="77"/>
      <c r="O78" s="73"/>
      <c r="P78" s="14" t="s">
        <v>50</v>
      </c>
      <c r="Q78" s="79"/>
      <c r="R78" s="79"/>
      <c r="S78" s="78"/>
      <c r="T78" s="10"/>
      <c r="U78" s="80"/>
      <c r="V78" s="15">
        <v>16.600000000000001</v>
      </c>
      <c r="W78" s="14" t="s">
        <v>15</v>
      </c>
      <c r="X78" s="15">
        <f t="shared" ref="X78:X86" si="2">IF(V78="","",ROUND(V78*0.75,2))</f>
        <v>12.45</v>
      </c>
      <c r="Y78" s="14" t="s">
        <v>15</v>
      </c>
    </row>
    <row r="79" spans="1:25" ht="12.75" customHeight="1" x14ac:dyDescent="0.15">
      <c r="A79" s="73"/>
      <c r="B79" s="73"/>
      <c r="C79" s="14" t="s">
        <v>104</v>
      </c>
      <c r="D79" s="78"/>
      <c r="E79" s="78"/>
      <c r="F79" s="78"/>
      <c r="G79" s="10"/>
      <c r="H79" s="71"/>
      <c r="I79" s="15">
        <v>13.6</v>
      </c>
      <c r="J79" s="14" t="s">
        <v>15</v>
      </c>
      <c r="K79" s="15">
        <f>IF(I79="","",ROUND(I79*0.75,2))</f>
        <v>10.199999999999999</v>
      </c>
      <c r="L79" s="14" t="s">
        <v>15</v>
      </c>
      <c r="M79" s="22"/>
      <c r="N79" s="77"/>
      <c r="O79" s="73"/>
      <c r="P79" s="14" t="s">
        <v>142</v>
      </c>
      <c r="Q79" s="79"/>
      <c r="R79" s="79"/>
      <c r="S79" s="78"/>
      <c r="T79" s="10"/>
      <c r="U79" s="80"/>
      <c r="V79" s="15">
        <v>7.2999999999999901</v>
      </c>
      <c r="W79" s="14" t="s">
        <v>15</v>
      </c>
      <c r="X79" s="15">
        <f t="shared" si="2"/>
        <v>5.47</v>
      </c>
      <c r="Y79" s="14" t="s">
        <v>15</v>
      </c>
    </row>
    <row r="80" spans="1:25" ht="12.75" customHeight="1" x14ac:dyDescent="0.15">
      <c r="A80" s="73"/>
      <c r="B80" s="73"/>
      <c r="C80" s="14"/>
      <c r="D80" s="78"/>
      <c r="E80" s="78"/>
      <c r="F80" s="78"/>
      <c r="G80" s="10"/>
      <c r="H80" s="71"/>
      <c r="I80" s="15">
        <v>69.5</v>
      </c>
      <c r="J80" s="14" t="s">
        <v>16</v>
      </c>
      <c r="K80" s="15">
        <f>IF(I80="","",ROUND(I80*0.75,2))</f>
        <v>52.13</v>
      </c>
      <c r="L80" s="14" t="s">
        <v>16</v>
      </c>
      <c r="M80" s="22"/>
      <c r="N80" s="77"/>
      <c r="O80" s="73"/>
      <c r="P80" s="14"/>
      <c r="Q80" s="79"/>
      <c r="R80" s="79"/>
      <c r="S80" s="78"/>
      <c r="T80" s="10"/>
      <c r="U80" s="80"/>
      <c r="V80" s="15">
        <v>59</v>
      </c>
      <c r="W80" s="14" t="s">
        <v>16</v>
      </c>
      <c r="X80" s="15">
        <f t="shared" si="2"/>
        <v>44.25</v>
      </c>
      <c r="Y80" s="14" t="s">
        <v>16</v>
      </c>
    </row>
    <row r="81" spans="1:26" ht="12.75" customHeight="1" x14ac:dyDescent="0.15">
      <c r="A81" s="73"/>
      <c r="B81" s="73"/>
      <c r="C81" s="19"/>
      <c r="D81" s="78"/>
      <c r="E81" s="78"/>
      <c r="F81" s="78"/>
      <c r="G81" s="10"/>
      <c r="H81" s="71"/>
      <c r="I81" s="20">
        <v>1.1000000000000001</v>
      </c>
      <c r="J81" s="19" t="s">
        <v>15</v>
      </c>
      <c r="K81" s="20">
        <f>IF(I81="","",ROUND(I81*0.75,2))</f>
        <v>0.83</v>
      </c>
      <c r="L81" s="19" t="s">
        <v>15</v>
      </c>
      <c r="M81" s="22"/>
      <c r="N81" s="77"/>
      <c r="O81" s="73"/>
      <c r="P81" s="19"/>
      <c r="Q81" s="79"/>
      <c r="R81" s="79"/>
      <c r="S81" s="78"/>
      <c r="T81" s="10"/>
      <c r="U81" s="80"/>
      <c r="V81" s="20">
        <v>1.2</v>
      </c>
      <c r="W81" s="19" t="s">
        <v>15</v>
      </c>
      <c r="X81" s="20">
        <f t="shared" si="2"/>
        <v>0.9</v>
      </c>
      <c r="Y81" s="19" t="s">
        <v>15</v>
      </c>
    </row>
    <row r="82" spans="1:26" ht="12.75" customHeight="1" x14ac:dyDescent="0.15">
      <c r="A82" s="73" t="s">
        <v>17</v>
      </c>
      <c r="B82" s="73"/>
      <c r="C82" s="23" t="s">
        <v>18</v>
      </c>
      <c r="D82" s="74" t="s">
        <v>19</v>
      </c>
      <c r="E82" s="75"/>
      <c r="F82" s="75"/>
      <c r="G82" s="75"/>
      <c r="H82" s="75"/>
      <c r="I82" s="76"/>
      <c r="J82" s="25"/>
      <c r="K82" s="4"/>
      <c r="L82" s="4"/>
      <c r="N82" s="77">
        <v>31</v>
      </c>
      <c r="O82" s="73" t="s">
        <v>37</v>
      </c>
      <c r="P82" s="62" t="s">
        <v>55</v>
      </c>
      <c r="Q82" s="70" t="s">
        <v>59</v>
      </c>
      <c r="R82" s="70" t="s">
        <v>60</v>
      </c>
      <c r="S82" s="70" t="s">
        <v>61</v>
      </c>
      <c r="T82" s="26"/>
      <c r="U82" s="71" t="s">
        <v>62</v>
      </c>
      <c r="V82" s="11">
        <v>385</v>
      </c>
      <c r="W82" s="12" t="s">
        <v>14</v>
      </c>
      <c r="X82" s="11">
        <f>IF(V82="","",V82*0.75)</f>
        <v>288.75</v>
      </c>
      <c r="Y82" s="12" t="s">
        <v>14</v>
      </c>
    </row>
    <row r="83" spans="1:26" ht="12.75" customHeight="1" x14ac:dyDescent="0.15">
      <c r="A83" s="73"/>
      <c r="B83" s="73"/>
      <c r="C83" s="23" t="s">
        <v>20</v>
      </c>
      <c r="D83" s="9" t="s">
        <v>21</v>
      </c>
      <c r="E83" s="9" t="s">
        <v>22</v>
      </c>
      <c r="F83" s="9" t="s">
        <v>23</v>
      </c>
      <c r="G83" s="9"/>
      <c r="H83" s="9" t="s">
        <v>24</v>
      </c>
      <c r="I83" s="9" t="s">
        <v>25</v>
      </c>
      <c r="J83" s="25"/>
      <c r="K83" s="27"/>
      <c r="L83" s="4"/>
      <c r="N83" s="77"/>
      <c r="O83" s="73"/>
      <c r="P83" s="14" t="s">
        <v>56</v>
      </c>
      <c r="Q83" s="70"/>
      <c r="R83" s="70"/>
      <c r="S83" s="70"/>
      <c r="T83" s="26"/>
      <c r="U83" s="71"/>
      <c r="V83" s="15">
        <v>13.3</v>
      </c>
      <c r="W83" s="14" t="s">
        <v>15</v>
      </c>
      <c r="X83" s="15">
        <f>IF(V83="","",ROUND(V83*0.75,2))</f>
        <v>9.98</v>
      </c>
      <c r="Y83" s="14" t="s">
        <v>15</v>
      </c>
    </row>
    <row r="84" spans="1:26" ht="12.75" customHeight="1" x14ac:dyDescent="0.15">
      <c r="A84" s="24" t="s">
        <v>26</v>
      </c>
      <c r="B84" s="28" t="s">
        <v>27</v>
      </c>
      <c r="C84" s="29" t="s">
        <v>28</v>
      </c>
      <c r="D84" s="30">
        <f>12756/31</f>
        <v>411.48387096774195</v>
      </c>
      <c r="E84" s="31">
        <f>454.7/31</f>
        <v>14.667741935483871</v>
      </c>
      <c r="F84" s="31">
        <f>373.5/31</f>
        <v>12.048387096774194</v>
      </c>
      <c r="G84" s="31"/>
      <c r="H84" s="31">
        <f>1827.1/31</f>
        <v>58.938709677419354</v>
      </c>
      <c r="I84" s="31">
        <f>37.5/31</f>
        <v>1.2096774193548387</v>
      </c>
      <c r="J84" s="32"/>
      <c r="K84" s="33"/>
      <c r="L84" s="4"/>
      <c r="N84" s="77"/>
      <c r="O84" s="73"/>
      <c r="P84" s="14" t="s">
        <v>57</v>
      </c>
      <c r="Q84" s="70"/>
      <c r="R84" s="70"/>
      <c r="S84" s="70"/>
      <c r="T84" s="26"/>
      <c r="U84" s="71"/>
      <c r="V84" s="15">
        <v>10.199999999999999</v>
      </c>
      <c r="W84" s="14" t="s">
        <v>29</v>
      </c>
      <c r="X84" s="15">
        <f t="shared" si="2"/>
        <v>7.65</v>
      </c>
      <c r="Y84" s="14" t="s">
        <v>29</v>
      </c>
    </row>
    <row r="85" spans="1:26" ht="12.75" customHeight="1" x14ac:dyDescent="0.15">
      <c r="A85" s="24" t="s">
        <v>30</v>
      </c>
      <c r="B85" s="28" t="s">
        <v>27</v>
      </c>
      <c r="C85" s="29" t="s">
        <v>31</v>
      </c>
      <c r="D85" s="30">
        <f t="shared" ref="D85:I85" si="3">+D84*0.75</f>
        <v>308.61290322580646</v>
      </c>
      <c r="E85" s="31">
        <f t="shared" si="3"/>
        <v>11.000806451612902</v>
      </c>
      <c r="F85" s="31">
        <f t="shared" si="3"/>
        <v>9.0362903225806459</v>
      </c>
      <c r="G85" s="31">
        <f t="shared" si="3"/>
        <v>0</v>
      </c>
      <c r="H85" s="31">
        <f t="shared" si="3"/>
        <v>44.204032258064515</v>
      </c>
      <c r="I85" s="31">
        <f t="shared" si="3"/>
        <v>0.907258064516129</v>
      </c>
      <c r="J85" s="32"/>
      <c r="K85" s="33"/>
      <c r="L85" s="4"/>
      <c r="N85" s="77"/>
      <c r="O85" s="73"/>
      <c r="P85" s="14" t="s">
        <v>58</v>
      </c>
      <c r="Q85" s="70"/>
      <c r="R85" s="70"/>
      <c r="S85" s="70"/>
      <c r="T85" s="26"/>
      <c r="U85" s="71"/>
      <c r="V85" s="15">
        <v>58</v>
      </c>
      <c r="W85" s="14" t="s">
        <v>29</v>
      </c>
      <c r="X85" s="15">
        <f t="shared" si="2"/>
        <v>43.5</v>
      </c>
      <c r="Y85" s="14" t="s">
        <v>29</v>
      </c>
    </row>
    <row r="86" spans="1:26" ht="12.75" customHeight="1" x14ac:dyDescent="0.15">
      <c r="A86" s="34"/>
      <c r="B86" s="35"/>
      <c r="C86" s="36"/>
      <c r="D86" s="37"/>
      <c r="E86" s="38"/>
      <c r="F86" s="38"/>
      <c r="G86" s="38"/>
      <c r="H86" s="38"/>
      <c r="I86" s="32"/>
      <c r="J86" s="32"/>
      <c r="K86" s="33"/>
      <c r="L86" s="4"/>
      <c r="N86" s="77"/>
      <c r="O86" s="73"/>
      <c r="P86" s="19"/>
      <c r="Q86" s="70"/>
      <c r="R86" s="70"/>
      <c r="S86" s="70"/>
      <c r="T86" s="26"/>
      <c r="U86" s="71"/>
      <c r="V86" s="20">
        <v>1</v>
      </c>
      <c r="W86" s="19" t="s">
        <v>15</v>
      </c>
      <c r="X86" s="20">
        <f t="shared" si="2"/>
        <v>0.75</v>
      </c>
      <c r="Y86" s="19" t="s">
        <v>15</v>
      </c>
    </row>
    <row r="87" spans="1:26" ht="12.75" customHeight="1" x14ac:dyDescent="0.15">
      <c r="N87" s="72" t="s">
        <v>32</v>
      </c>
      <c r="O87" s="72"/>
      <c r="P87" s="72"/>
      <c r="Q87" s="72"/>
      <c r="R87" s="72"/>
      <c r="S87" s="72"/>
      <c r="T87" s="72"/>
      <c r="U87" s="72"/>
      <c r="V87" s="72"/>
      <c r="W87" s="72"/>
      <c r="X87" s="32"/>
      <c r="Y87" s="25"/>
      <c r="Z87" s="4"/>
    </row>
    <row r="88" spans="1:26" ht="12.75" customHeight="1" x14ac:dyDescent="0.15">
      <c r="N88" s="72"/>
      <c r="O88" s="72"/>
      <c r="P88" s="72"/>
      <c r="Q88" s="72"/>
      <c r="R88" s="72"/>
      <c r="S88" s="72"/>
      <c r="T88" s="72"/>
      <c r="U88" s="72"/>
      <c r="V88" s="72"/>
      <c r="W88" s="72"/>
      <c r="X88" s="32"/>
      <c r="Y88" s="25"/>
      <c r="Z88" s="4"/>
    </row>
    <row r="89" spans="1:26" ht="12.75" customHeight="1" x14ac:dyDescent="0.15">
      <c r="N89" s="68" t="s">
        <v>33</v>
      </c>
      <c r="O89" s="39"/>
      <c r="P89" s="17"/>
      <c r="Q89" s="40"/>
      <c r="R89" s="40"/>
      <c r="S89" s="40"/>
      <c r="T89" s="40"/>
      <c r="U89" s="40"/>
      <c r="V89" s="41"/>
      <c r="W89" s="17"/>
      <c r="X89" s="42"/>
      <c r="Y89" s="42"/>
      <c r="Z89" s="4"/>
    </row>
    <row r="90" spans="1:26" ht="12.75" customHeight="1" x14ac:dyDescent="0.15">
      <c r="N90" s="13" t="s">
        <v>34</v>
      </c>
      <c r="O90" s="39"/>
      <c r="P90" s="17"/>
      <c r="Q90" s="40"/>
      <c r="R90" s="40"/>
      <c r="S90" s="40"/>
      <c r="T90" s="40"/>
      <c r="U90" s="40"/>
      <c r="V90" s="41"/>
      <c r="W90" s="17"/>
      <c r="X90" s="42"/>
      <c r="Y90" s="42"/>
      <c r="Z90" s="4"/>
    </row>
    <row r="91" spans="1:26" ht="12.75" customHeight="1" x14ac:dyDescent="0.15">
      <c r="N91" s="43" t="s">
        <v>350</v>
      </c>
      <c r="O91" s="43"/>
      <c r="P91" s="43"/>
      <c r="Q91" s="43"/>
      <c r="R91" s="43"/>
      <c r="S91" s="43"/>
      <c r="T91" s="43"/>
      <c r="U91" s="43"/>
      <c r="V91" s="43"/>
      <c r="W91" s="43"/>
      <c r="X91" s="2"/>
    </row>
    <row r="92" spans="1:26" ht="12.75" customHeight="1" x14ac:dyDescent="0.15">
      <c r="N92" s="44" t="s">
        <v>351</v>
      </c>
      <c r="O92" s="43"/>
      <c r="P92" s="43"/>
      <c r="Q92" s="43"/>
      <c r="R92" s="43"/>
      <c r="S92" s="43"/>
      <c r="T92" s="43"/>
      <c r="U92" s="43"/>
      <c r="V92" s="43"/>
      <c r="W92" s="43"/>
      <c r="X92" s="2"/>
    </row>
    <row r="93" spans="1:26" ht="12.75" customHeight="1" x14ac:dyDescent="0.15">
      <c r="N93" s="44" t="s">
        <v>145</v>
      </c>
      <c r="R93" s="3"/>
      <c r="V93" s="2"/>
    </row>
    <row r="94" spans="1:26" x14ac:dyDescent="0.15">
      <c r="R94" s="3"/>
      <c r="V94" s="2"/>
    </row>
  </sheetData>
  <mergeCells count="209">
    <mergeCell ref="A2:A6"/>
    <mergeCell ref="B2:B6"/>
    <mergeCell ref="C2:C6"/>
    <mergeCell ref="D2:F2"/>
    <mergeCell ref="I2:I6"/>
    <mergeCell ref="K2:K6"/>
    <mergeCell ref="D3:D6"/>
    <mergeCell ref="E3:E6"/>
    <mergeCell ref="F3:G6"/>
    <mergeCell ref="H3:H6"/>
    <mergeCell ref="N2:N6"/>
    <mergeCell ref="O2:O6"/>
    <mergeCell ref="P2:P6"/>
    <mergeCell ref="Q2:S2"/>
    <mergeCell ref="V2:V6"/>
    <mergeCell ref="X2:X6"/>
    <mergeCell ref="Q3:Q6"/>
    <mergeCell ref="R3:R6"/>
    <mergeCell ref="S3:T6"/>
    <mergeCell ref="U3:U6"/>
    <mergeCell ref="N7:N11"/>
    <mergeCell ref="O7:O11"/>
    <mergeCell ref="Q7:Q11"/>
    <mergeCell ref="R7:R11"/>
    <mergeCell ref="S7:S11"/>
    <mergeCell ref="U7:U11"/>
    <mergeCell ref="A7:A11"/>
    <mergeCell ref="B7:B11"/>
    <mergeCell ref="D7:D11"/>
    <mergeCell ref="E7:E11"/>
    <mergeCell ref="F7:F11"/>
    <mergeCell ref="H7:H11"/>
    <mergeCell ref="N12:N16"/>
    <mergeCell ref="O12:O16"/>
    <mergeCell ref="Q12:Q16"/>
    <mergeCell ref="R12:R16"/>
    <mergeCell ref="S12:S16"/>
    <mergeCell ref="U12:U16"/>
    <mergeCell ref="A12:A16"/>
    <mergeCell ref="B12:B16"/>
    <mergeCell ref="D12:D16"/>
    <mergeCell ref="E12:E16"/>
    <mergeCell ref="F12:F16"/>
    <mergeCell ref="H12:H16"/>
    <mergeCell ref="N17:N21"/>
    <mergeCell ref="O17:O21"/>
    <mergeCell ref="Q17:Q21"/>
    <mergeCell ref="R17:R21"/>
    <mergeCell ref="S17:S21"/>
    <mergeCell ref="U17:U21"/>
    <mergeCell ref="A17:A21"/>
    <mergeCell ref="B17:B21"/>
    <mergeCell ref="D17:D21"/>
    <mergeCell ref="E17:E21"/>
    <mergeCell ref="F17:F21"/>
    <mergeCell ref="H17:H21"/>
    <mergeCell ref="N22:N26"/>
    <mergeCell ref="O22:O26"/>
    <mergeCell ref="Q22:Q26"/>
    <mergeCell ref="R22:R26"/>
    <mergeCell ref="S22:S26"/>
    <mergeCell ref="U22:U26"/>
    <mergeCell ref="A22:A26"/>
    <mergeCell ref="B22:B26"/>
    <mergeCell ref="D22:D26"/>
    <mergeCell ref="E22:E26"/>
    <mergeCell ref="F22:F26"/>
    <mergeCell ref="H22:H26"/>
    <mergeCell ref="N27:N31"/>
    <mergeCell ref="O27:O31"/>
    <mergeCell ref="Q27:Q31"/>
    <mergeCell ref="R27:R31"/>
    <mergeCell ref="S27:S31"/>
    <mergeCell ref="U27:U31"/>
    <mergeCell ref="A27:A31"/>
    <mergeCell ref="B27:B31"/>
    <mergeCell ref="D27:D31"/>
    <mergeCell ref="E27:E31"/>
    <mergeCell ref="F27:F31"/>
    <mergeCell ref="H27:H31"/>
    <mergeCell ref="N32:N36"/>
    <mergeCell ref="O32:O36"/>
    <mergeCell ref="Q32:Q36"/>
    <mergeCell ref="R32:R36"/>
    <mergeCell ref="S32:S36"/>
    <mergeCell ref="U32:U36"/>
    <mergeCell ref="A32:A36"/>
    <mergeCell ref="B32:B36"/>
    <mergeCell ref="D32:D36"/>
    <mergeCell ref="E32:E36"/>
    <mergeCell ref="F32:F36"/>
    <mergeCell ref="H32:H36"/>
    <mergeCell ref="N37:N41"/>
    <mergeCell ref="O37:O41"/>
    <mergeCell ref="Q37:Q41"/>
    <mergeCell ref="R37:R41"/>
    <mergeCell ref="S37:S41"/>
    <mergeCell ref="U37:U41"/>
    <mergeCell ref="A37:A41"/>
    <mergeCell ref="B37:B41"/>
    <mergeCell ref="D37:D41"/>
    <mergeCell ref="E37:E41"/>
    <mergeCell ref="F37:F41"/>
    <mergeCell ref="H37:H41"/>
    <mergeCell ref="N42:N46"/>
    <mergeCell ref="O42:O46"/>
    <mergeCell ref="Q42:Q46"/>
    <mergeCell ref="R42:R46"/>
    <mergeCell ref="S42:S46"/>
    <mergeCell ref="U42:U46"/>
    <mergeCell ref="A42:A46"/>
    <mergeCell ref="B42:B46"/>
    <mergeCell ref="D42:D46"/>
    <mergeCell ref="E42:E46"/>
    <mergeCell ref="F42:F46"/>
    <mergeCell ref="H42:H46"/>
    <mergeCell ref="N47:N51"/>
    <mergeCell ref="O47:O51"/>
    <mergeCell ref="Q47:Q51"/>
    <mergeCell ref="R47:R51"/>
    <mergeCell ref="S47:S51"/>
    <mergeCell ref="U47:U51"/>
    <mergeCell ref="A47:A51"/>
    <mergeCell ref="B47:B51"/>
    <mergeCell ref="D47:D51"/>
    <mergeCell ref="E47:E51"/>
    <mergeCell ref="F47:F51"/>
    <mergeCell ref="H47:H51"/>
    <mergeCell ref="N52:N56"/>
    <mergeCell ref="O52:O56"/>
    <mergeCell ref="Q52:Q56"/>
    <mergeCell ref="R52:R56"/>
    <mergeCell ref="S52:S56"/>
    <mergeCell ref="U52:U56"/>
    <mergeCell ref="A52:A56"/>
    <mergeCell ref="B52:B56"/>
    <mergeCell ref="D52:D56"/>
    <mergeCell ref="E52:E56"/>
    <mergeCell ref="F52:F56"/>
    <mergeCell ref="H52:H56"/>
    <mergeCell ref="N57:N61"/>
    <mergeCell ref="O57:O61"/>
    <mergeCell ref="Q57:Q61"/>
    <mergeCell ref="R57:R61"/>
    <mergeCell ref="S57:S61"/>
    <mergeCell ref="U57:U61"/>
    <mergeCell ref="A57:A61"/>
    <mergeCell ref="B57:B61"/>
    <mergeCell ref="D57:D61"/>
    <mergeCell ref="E57:E61"/>
    <mergeCell ref="F57:F61"/>
    <mergeCell ref="H57:H61"/>
    <mergeCell ref="N62:N66"/>
    <mergeCell ref="O62:O66"/>
    <mergeCell ref="Q62:Q66"/>
    <mergeCell ref="R62:R66"/>
    <mergeCell ref="S62:S66"/>
    <mergeCell ref="U62:U66"/>
    <mergeCell ref="A62:A66"/>
    <mergeCell ref="B62:B66"/>
    <mergeCell ref="D62:D66"/>
    <mergeCell ref="E62:E66"/>
    <mergeCell ref="F62:F66"/>
    <mergeCell ref="H62:H66"/>
    <mergeCell ref="N67:N71"/>
    <mergeCell ref="O67:O71"/>
    <mergeCell ref="Q67:Q71"/>
    <mergeCell ref="R67:R71"/>
    <mergeCell ref="S67:S71"/>
    <mergeCell ref="U67:U71"/>
    <mergeCell ref="A67:A71"/>
    <mergeCell ref="B67:B71"/>
    <mergeCell ref="D67:D71"/>
    <mergeCell ref="E67:E71"/>
    <mergeCell ref="F67:F71"/>
    <mergeCell ref="H67:H71"/>
    <mergeCell ref="N72:N76"/>
    <mergeCell ref="O72:O76"/>
    <mergeCell ref="Q72:Q76"/>
    <mergeCell ref="R72:R76"/>
    <mergeCell ref="S72:S76"/>
    <mergeCell ref="U72:U76"/>
    <mergeCell ref="A72:A76"/>
    <mergeCell ref="B72:B76"/>
    <mergeCell ref="D72:D76"/>
    <mergeCell ref="E72:E76"/>
    <mergeCell ref="F72:F76"/>
    <mergeCell ref="H72:H76"/>
    <mergeCell ref="N77:N81"/>
    <mergeCell ref="O77:O81"/>
    <mergeCell ref="Q77:Q81"/>
    <mergeCell ref="R77:R81"/>
    <mergeCell ref="S77:S81"/>
    <mergeCell ref="U77:U81"/>
    <mergeCell ref="A77:A81"/>
    <mergeCell ref="B77:B81"/>
    <mergeCell ref="D77:D81"/>
    <mergeCell ref="E77:E81"/>
    <mergeCell ref="F77:F81"/>
    <mergeCell ref="H77:H81"/>
    <mergeCell ref="S82:S86"/>
    <mergeCell ref="U82:U86"/>
    <mergeCell ref="N87:W88"/>
    <mergeCell ref="A82:B83"/>
    <mergeCell ref="D82:I82"/>
    <mergeCell ref="N82:N86"/>
    <mergeCell ref="O82:O86"/>
    <mergeCell ref="Q82:Q86"/>
    <mergeCell ref="R82:R86"/>
  </mergeCells>
  <phoneticPr fontId="3"/>
  <printOptions horizontalCentered="1" verticalCentered="1"/>
  <pageMargins left="0.19685039370078741" right="0" top="0.39370078740157483" bottom="0.19685039370078741" header="0" footer="0"/>
  <pageSetup paperSize="12" scale="61"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pageSetUpPr fitToPage="1"/>
  </sheetPr>
  <dimension ref="A1:P73"/>
  <sheetViews>
    <sheetView zoomScale="80" zoomScaleNormal="80" workbookViewId="0">
      <selection activeCell="Q23" sqref="Q23"/>
    </sheetView>
  </sheetViews>
  <sheetFormatPr baseColWidth="12" defaultColWidth="8.83203125" defaultRowHeight="14" x14ac:dyDescent="0.15"/>
  <cols>
    <col min="1" max="1" width="4.5" style="47" bestFit="1" customWidth="1"/>
    <col min="2" max="2" width="3.33203125" style="46" bestFit="1" customWidth="1"/>
    <col min="3" max="8" width="17.6640625" style="46" customWidth="1"/>
    <col min="9" max="9" width="4.5" style="47" bestFit="1" customWidth="1"/>
    <col min="10" max="10" width="3.33203125" style="46" bestFit="1" customWidth="1"/>
    <col min="11" max="16" width="17.6640625" style="46" customWidth="1"/>
    <col min="17" max="16384" width="8.83203125" style="46"/>
  </cols>
  <sheetData>
    <row r="1" spans="1:16" ht="65.25" customHeight="1" x14ac:dyDescent="0.15">
      <c r="A1" s="45"/>
      <c r="I1" s="45"/>
    </row>
    <row r="2" spans="1:16" s="47" customFormat="1" ht="21.75" customHeight="1" x14ac:dyDescent="0.15">
      <c r="A2" s="119" t="s">
        <v>150</v>
      </c>
      <c r="B2" s="122" t="s">
        <v>151</v>
      </c>
      <c r="C2" s="117" t="s">
        <v>152</v>
      </c>
      <c r="D2" s="118"/>
      <c r="E2" s="117" t="s">
        <v>153</v>
      </c>
      <c r="F2" s="118"/>
      <c r="G2" s="117" t="s">
        <v>154</v>
      </c>
      <c r="H2" s="118"/>
      <c r="I2" s="119" t="s">
        <v>150</v>
      </c>
      <c r="J2" s="122" t="s">
        <v>151</v>
      </c>
      <c r="K2" s="117" t="s">
        <v>152</v>
      </c>
      <c r="L2" s="117"/>
      <c r="M2" s="117" t="s">
        <v>153</v>
      </c>
      <c r="N2" s="117"/>
      <c r="O2" s="117" t="s">
        <v>154</v>
      </c>
      <c r="P2" s="117"/>
    </row>
    <row r="3" spans="1:16" s="47" customFormat="1" ht="13.5" customHeight="1" x14ac:dyDescent="0.15">
      <c r="A3" s="119"/>
      <c r="B3" s="122"/>
      <c r="C3" s="118"/>
      <c r="D3" s="118"/>
      <c r="E3" s="118"/>
      <c r="F3" s="118"/>
      <c r="G3" s="118"/>
      <c r="H3" s="118"/>
      <c r="I3" s="119"/>
      <c r="J3" s="122"/>
      <c r="K3" s="117"/>
      <c r="L3" s="117"/>
      <c r="M3" s="117"/>
      <c r="N3" s="117"/>
      <c r="O3" s="117"/>
      <c r="P3" s="117"/>
    </row>
    <row r="4" spans="1:16" s="47" customFormat="1" ht="18.75" customHeight="1" x14ac:dyDescent="0.15">
      <c r="A4" s="119"/>
      <c r="B4" s="122"/>
      <c r="C4" s="118"/>
      <c r="D4" s="118"/>
      <c r="E4" s="118"/>
      <c r="F4" s="118"/>
      <c r="G4" s="118"/>
      <c r="H4" s="118"/>
      <c r="I4" s="119"/>
      <c r="J4" s="122"/>
      <c r="K4" s="117"/>
      <c r="L4" s="117"/>
      <c r="M4" s="117"/>
      <c r="N4" s="117"/>
      <c r="O4" s="117"/>
      <c r="P4" s="117"/>
    </row>
    <row r="5" spans="1:16" s="47" customFormat="1" ht="15.75" customHeight="1" x14ac:dyDescent="0.15">
      <c r="A5" s="119"/>
      <c r="B5" s="122"/>
      <c r="C5" s="48" t="s">
        <v>155</v>
      </c>
      <c r="D5" s="48" t="s">
        <v>156</v>
      </c>
      <c r="E5" s="48" t="s">
        <v>155</v>
      </c>
      <c r="F5" s="48" t="s">
        <v>156</v>
      </c>
      <c r="G5" s="48" t="s">
        <v>155</v>
      </c>
      <c r="H5" s="48" t="s">
        <v>156</v>
      </c>
      <c r="I5" s="119"/>
      <c r="J5" s="122"/>
      <c r="K5" s="48" t="s">
        <v>155</v>
      </c>
      <c r="L5" s="48" t="s">
        <v>156</v>
      </c>
      <c r="M5" s="48" t="s">
        <v>155</v>
      </c>
      <c r="N5" s="48" t="s">
        <v>156</v>
      </c>
      <c r="O5" s="48" t="s">
        <v>155</v>
      </c>
      <c r="P5" s="48" t="s">
        <v>156</v>
      </c>
    </row>
    <row r="6" spans="1:16" s="47" customFormat="1" ht="13.5" customHeight="1" x14ac:dyDescent="0.15">
      <c r="A6" s="106">
        <v>1</v>
      </c>
      <c r="B6" s="111" t="s">
        <v>35</v>
      </c>
      <c r="C6" s="49" t="s">
        <v>199</v>
      </c>
      <c r="D6" s="50" t="s">
        <v>200</v>
      </c>
      <c r="E6" s="49" t="s">
        <v>202</v>
      </c>
      <c r="F6" s="51" t="s">
        <v>189</v>
      </c>
      <c r="G6" s="49" t="s">
        <v>202</v>
      </c>
      <c r="H6" s="51" t="s">
        <v>189</v>
      </c>
      <c r="I6" s="112">
        <v>16</v>
      </c>
      <c r="J6" s="111" t="s">
        <v>36</v>
      </c>
      <c r="K6" s="50" t="s">
        <v>327</v>
      </c>
      <c r="L6" s="49" t="s">
        <v>161</v>
      </c>
      <c r="M6" s="50" t="s">
        <v>212</v>
      </c>
      <c r="N6" s="52" t="s">
        <v>189</v>
      </c>
      <c r="O6" s="50" t="s">
        <v>212</v>
      </c>
      <c r="P6" s="49" t="s">
        <v>189</v>
      </c>
    </row>
    <row r="7" spans="1:16" x14ac:dyDescent="0.15">
      <c r="A7" s="106"/>
      <c r="B7" s="109"/>
      <c r="C7" s="49" t="s">
        <v>158</v>
      </c>
      <c r="D7" s="49" t="s">
        <v>203</v>
      </c>
      <c r="E7" s="49" t="s">
        <v>204</v>
      </c>
      <c r="F7" s="52" t="s">
        <v>205</v>
      </c>
      <c r="G7" s="49" t="s">
        <v>204</v>
      </c>
      <c r="H7" s="52" t="s">
        <v>205</v>
      </c>
      <c r="I7" s="101"/>
      <c r="J7" s="109"/>
      <c r="K7" s="49" t="s">
        <v>158</v>
      </c>
      <c r="L7" s="49" t="s">
        <v>347</v>
      </c>
      <c r="M7" s="49" t="s">
        <v>213</v>
      </c>
      <c r="N7" s="52" t="s">
        <v>214</v>
      </c>
      <c r="O7" s="49" t="s">
        <v>213</v>
      </c>
      <c r="P7" s="49" t="s">
        <v>214</v>
      </c>
    </row>
    <row r="8" spans="1:16" x14ac:dyDescent="0.15">
      <c r="A8" s="106"/>
      <c r="B8" s="109"/>
      <c r="C8" s="49" t="s">
        <v>159</v>
      </c>
      <c r="D8" s="49" t="s">
        <v>206</v>
      </c>
      <c r="E8" s="49" t="s">
        <v>208</v>
      </c>
      <c r="F8" s="52" t="s">
        <v>209</v>
      </c>
      <c r="G8" s="49" t="s">
        <v>208</v>
      </c>
      <c r="H8" s="52" t="s">
        <v>209</v>
      </c>
      <c r="I8" s="101"/>
      <c r="J8" s="109"/>
      <c r="K8" s="49" t="s">
        <v>165</v>
      </c>
      <c r="L8" s="49" t="s">
        <v>348</v>
      </c>
      <c r="M8" s="49" t="s">
        <v>328</v>
      </c>
      <c r="N8" s="52" t="s">
        <v>208</v>
      </c>
      <c r="O8" s="49" t="s">
        <v>328</v>
      </c>
      <c r="P8" s="49" t="s">
        <v>208</v>
      </c>
    </row>
    <row r="9" spans="1:16" x14ac:dyDescent="0.15">
      <c r="A9" s="106"/>
      <c r="B9" s="114"/>
      <c r="C9" s="49" t="s">
        <v>160</v>
      </c>
      <c r="D9" s="53" t="s">
        <v>163</v>
      </c>
      <c r="E9" s="49" t="s">
        <v>210</v>
      </c>
      <c r="F9" s="54" t="s">
        <v>149</v>
      </c>
      <c r="G9" s="49" t="s">
        <v>210</v>
      </c>
      <c r="H9" s="54" t="s">
        <v>149</v>
      </c>
      <c r="I9" s="113"/>
      <c r="J9" s="114"/>
      <c r="K9" s="53" t="s">
        <v>166</v>
      </c>
      <c r="L9" s="49" t="s">
        <v>349</v>
      </c>
      <c r="M9" s="53" t="s">
        <v>190</v>
      </c>
      <c r="N9" s="52" t="s">
        <v>329</v>
      </c>
      <c r="O9" s="53" t="s">
        <v>190</v>
      </c>
      <c r="P9" s="49" t="s">
        <v>329</v>
      </c>
    </row>
    <row r="10" spans="1:16" ht="13.5" customHeight="1" x14ac:dyDescent="0.15">
      <c r="A10" s="105">
        <v>2</v>
      </c>
      <c r="B10" s="108" t="s">
        <v>36</v>
      </c>
      <c r="C10" s="50" t="s">
        <v>211</v>
      </c>
      <c r="D10" s="49" t="s">
        <v>161</v>
      </c>
      <c r="E10" s="50" t="s">
        <v>212</v>
      </c>
      <c r="F10" s="52" t="s">
        <v>189</v>
      </c>
      <c r="G10" s="50" t="s">
        <v>212</v>
      </c>
      <c r="H10" s="52" t="s">
        <v>189</v>
      </c>
      <c r="I10" s="100">
        <v>17</v>
      </c>
      <c r="J10" s="108" t="s">
        <v>37</v>
      </c>
      <c r="K10" s="49" t="s">
        <v>330</v>
      </c>
      <c r="L10" s="50" t="s">
        <v>218</v>
      </c>
      <c r="M10" s="49" t="s">
        <v>189</v>
      </c>
      <c r="N10" s="51" t="s">
        <v>189</v>
      </c>
      <c r="O10" s="49" t="s">
        <v>189</v>
      </c>
      <c r="P10" s="50" t="s">
        <v>189</v>
      </c>
    </row>
    <row r="11" spans="1:16" x14ac:dyDescent="0.15">
      <c r="A11" s="120"/>
      <c r="B11" s="109"/>
      <c r="C11" s="49" t="s">
        <v>158</v>
      </c>
      <c r="D11" s="49" t="s">
        <v>164</v>
      </c>
      <c r="E11" s="49" t="s">
        <v>213</v>
      </c>
      <c r="F11" s="52" t="s">
        <v>214</v>
      </c>
      <c r="G11" s="49" t="s">
        <v>213</v>
      </c>
      <c r="H11" s="52" t="s">
        <v>214</v>
      </c>
      <c r="I11" s="101"/>
      <c r="J11" s="109"/>
      <c r="K11" s="49" t="s">
        <v>219</v>
      </c>
      <c r="L11" s="49" t="s">
        <v>220</v>
      </c>
      <c r="M11" s="49" t="s">
        <v>222</v>
      </c>
      <c r="N11" s="52" t="s">
        <v>223</v>
      </c>
      <c r="O11" s="49" t="s">
        <v>222</v>
      </c>
      <c r="P11" s="49" t="s">
        <v>223</v>
      </c>
    </row>
    <row r="12" spans="1:16" x14ac:dyDescent="0.15">
      <c r="A12" s="120"/>
      <c r="B12" s="109"/>
      <c r="C12" s="49" t="s">
        <v>165</v>
      </c>
      <c r="D12" s="49" t="s">
        <v>215</v>
      </c>
      <c r="E12" s="49" t="s">
        <v>216</v>
      </c>
      <c r="F12" s="52" t="s">
        <v>207</v>
      </c>
      <c r="G12" s="49" t="s">
        <v>216</v>
      </c>
      <c r="H12" s="52" t="s">
        <v>207</v>
      </c>
      <c r="I12" s="101"/>
      <c r="J12" s="109"/>
      <c r="K12" s="49" t="s">
        <v>224</v>
      </c>
      <c r="L12" s="49" t="s">
        <v>225</v>
      </c>
      <c r="M12" s="49" t="s">
        <v>226</v>
      </c>
      <c r="N12" s="52" t="s">
        <v>227</v>
      </c>
      <c r="O12" s="49" t="s">
        <v>226</v>
      </c>
      <c r="P12" s="49" t="s">
        <v>227</v>
      </c>
    </row>
    <row r="13" spans="1:16" x14ac:dyDescent="0.15">
      <c r="A13" s="121"/>
      <c r="B13" s="110"/>
      <c r="C13" s="53" t="s">
        <v>166</v>
      </c>
      <c r="D13" s="49" t="s">
        <v>217</v>
      </c>
      <c r="E13" s="53" t="s">
        <v>190</v>
      </c>
      <c r="F13" s="52" t="s">
        <v>149</v>
      </c>
      <c r="G13" s="53" t="s">
        <v>190</v>
      </c>
      <c r="H13" s="52" t="s">
        <v>149</v>
      </c>
      <c r="I13" s="102"/>
      <c r="J13" s="110"/>
      <c r="K13" s="49" t="s">
        <v>229</v>
      </c>
      <c r="L13" s="53" t="s">
        <v>231</v>
      </c>
      <c r="M13" s="49" t="s">
        <v>191</v>
      </c>
      <c r="N13" s="54" t="s">
        <v>192</v>
      </c>
      <c r="O13" s="49" t="s">
        <v>191</v>
      </c>
      <c r="P13" s="53" t="s">
        <v>192</v>
      </c>
    </row>
    <row r="14" spans="1:16" ht="13.5" customHeight="1" x14ac:dyDescent="0.15">
      <c r="A14" s="106">
        <v>3</v>
      </c>
      <c r="B14" s="111" t="s">
        <v>37</v>
      </c>
      <c r="C14" s="49" t="s">
        <v>169</v>
      </c>
      <c r="D14" s="50" t="s">
        <v>218</v>
      </c>
      <c r="E14" s="49" t="s">
        <v>189</v>
      </c>
      <c r="F14" s="51" t="s">
        <v>189</v>
      </c>
      <c r="G14" s="49" t="s">
        <v>189</v>
      </c>
      <c r="H14" s="51" t="s">
        <v>189</v>
      </c>
      <c r="I14" s="112">
        <v>18</v>
      </c>
      <c r="J14" s="111" t="s">
        <v>38</v>
      </c>
      <c r="K14" s="50" t="s">
        <v>331</v>
      </c>
      <c r="L14" s="49" t="s">
        <v>236</v>
      </c>
      <c r="M14" s="50" t="s">
        <v>237</v>
      </c>
      <c r="N14" s="52" t="s">
        <v>189</v>
      </c>
      <c r="O14" s="50" t="s">
        <v>237</v>
      </c>
      <c r="P14" s="49" t="s">
        <v>189</v>
      </c>
    </row>
    <row r="15" spans="1:16" x14ac:dyDescent="0.15">
      <c r="A15" s="106"/>
      <c r="B15" s="109"/>
      <c r="C15" s="49" t="s">
        <v>219</v>
      </c>
      <c r="D15" s="49" t="s">
        <v>221</v>
      </c>
      <c r="E15" s="49" t="s">
        <v>222</v>
      </c>
      <c r="F15" s="52" t="s">
        <v>223</v>
      </c>
      <c r="G15" s="49" t="s">
        <v>222</v>
      </c>
      <c r="H15" s="52" t="s">
        <v>223</v>
      </c>
      <c r="I15" s="101"/>
      <c r="J15" s="109"/>
      <c r="K15" s="49" t="s">
        <v>172</v>
      </c>
      <c r="L15" s="49" t="s">
        <v>332</v>
      </c>
      <c r="M15" s="49" t="s">
        <v>333</v>
      </c>
      <c r="N15" s="52" t="s">
        <v>240</v>
      </c>
      <c r="O15" s="49" t="s">
        <v>334</v>
      </c>
      <c r="P15" s="49" t="s">
        <v>240</v>
      </c>
    </row>
    <row r="16" spans="1:16" x14ac:dyDescent="0.15">
      <c r="A16" s="106"/>
      <c r="B16" s="109"/>
      <c r="C16" s="49" t="s">
        <v>224</v>
      </c>
      <c r="D16" s="49" t="s">
        <v>225</v>
      </c>
      <c r="E16" s="49" t="s">
        <v>226</v>
      </c>
      <c r="F16" s="52" t="s">
        <v>228</v>
      </c>
      <c r="G16" s="49" t="s">
        <v>226</v>
      </c>
      <c r="H16" s="52" t="s">
        <v>228</v>
      </c>
      <c r="I16" s="101"/>
      <c r="J16" s="109"/>
      <c r="K16" s="49" t="s">
        <v>224</v>
      </c>
      <c r="L16" s="49" t="s">
        <v>242</v>
      </c>
      <c r="M16" s="49" t="s">
        <v>210</v>
      </c>
      <c r="N16" s="52" t="s">
        <v>245</v>
      </c>
      <c r="O16" s="49" t="s">
        <v>210</v>
      </c>
      <c r="P16" s="49" t="s">
        <v>245</v>
      </c>
    </row>
    <row r="17" spans="1:16" x14ac:dyDescent="0.15">
      <c r="A17" s="106"/>
      <c r="B17" s="114"/>
      <c r="C17" s="49" t="s">
        <v>230</v>
      </c>
      <c r="D17" s="53" t="s">
        <v>232</v>
      </c>
      <c r="E17" s="49" t="s">
        <v>233</v>
      </c>
      <c r="F17" s="54" t="s">
        <v>234</v>
      </c>
      <c r="G17" s="49" t="s">
        <v>233</v>
      </c>
      <c r="H17" s="54" t="s">
        <v>234</v>
      </c>
      <c r="I17" s="113"/>
      <c r="J17" s="114"/>
      <c r="K17" s="53" t="s">
        <v>279</v>
      </c>
      <c r="L17" s="49" t="s">
        <v>157</v>
      </c>
      <c r="M17" s="53" t="s">
        <v>146</v>
      </c>
      <c r="N17" s="52" t="s">
        <v>246</v>
      </c>
      <c r="O17" s="53" t="s">
        <v>146</v>
      </c>
      <c r="P17" s="49" t="s">
        <v>246</v>
      </c>
    </row>
    <row r="18" spans="1:16" ht="13.5" customHeight="1" x14ac:dyDescent="0.15">
      <c r="A18" s="105">
        <v>4</v>
      </c>
      <c r="B18" s="108" t="s">
        <v>38</v>
      </c>
      <c r="C18" s="50" t="s">
        <v>235</v>
      </c>
      <c r="D18" s="49" t="s">
        <v>236</v>
      </c>
      <c r="E18" s="50" t="s">
        <v>237</v>
      </c>
      <c r="F18" s="52" t="s">
        <v>189</v>
      </c>
      <c r="G18" s="50" t="s">
        <v>237</v>
      </c>
      <c r="H18" s="52" t="s">
        <v>189</v>
      </c>
      <c r="I18" s="100">
        <v>19</v>
      </c>
      <c r="J18" s="108" t="s">
        <v>39</v>
      </c>
      <c r="K18" s="49" t="s">
        <v>161</v>
      </c>
      <c r="L18" s="50" t="s">
        <v>177</v>
      </c>
      <c r="M18" s="49" t="s">
        <v>189</v>
      </c>
      <c r="N18" s="51" t="s">
        <v>189</v>
      </c>
      <c r="O18" s="49" t="s">
        <v>189</v>
      </c>
      <c r="P18" s="50" t="s">
        <v>189</v>
      </c>
    </row>
    <row r="19" spans="1:16" x14ac:dyDescent="0.15">
      <c r="A19" s="106"/>
      <c r="B19" s="109"/>
      <c r="C19" s="49" t="s">
        <v>238</v>
      </c>
      <c r="D19" s="49" t="s">
        <v>239</v>
      </c>
      <c r="E19" s="49" t="s">
        <v>64</v>
      </c>
      <c r="F19" s="52" t="s">
        <v>240</v>
      </c>
      <c r="G19" s="49" t="s">
        <v>64</v>
      </c>
      <c r="H19" s="52" t="s">
        <v>240</v>
      </c>
      <c r="I19" s="101"/>
      <c r="J19" s="109"/>
      <c r="K19" s="49" t="s">
        <v>162</v>
      </c>
      <c r="L19" s="49" t="s">
        <v>178</v>
      </c>
      <c r="M19" s="49" t="s">
        <v>249</v>
      </c>
      <c r="N19" s="52" t="s">
        <v>335</v>
      </c>
      <c r="O19" s="49" t="s">
        <v>249</v>
      </c>
      <c r="P19" s="49" t="s">
        <v>335</v>
      </c>
    </row>
    <row r="20" spans="1:16" x14ac:dyDescent="0.15">
      <c r="A20" s="106"/>
      <c r="B20" s="109"/>
      <c r="C20" s="49" t="s">
        <v>241</v>
      </c>
      <c r="D20" s="49" t="s">
        <v>243</v>
      </c>
      <c r="E20" s="49" t="s">
        <v>244</v>
      </c>
      <c r="F20" s="52" t="s">
        <v>245</v>
      </c>
      <c r="G20" s="49" t="s">
        <v>244</v>
      </c>
      <c r="H20" s="52" t="s">
        <v>245</v>
      </c>
      <c r="I20" s="101"/>
      <c r="J20" s="109"/>
      <c r="K20" s="49" t="s">
        <v>164</v>
      </c>
      <c r="L20" s="49" t="s">
        <v>336</v>
      </c>
      <c r="M20" s="49" t="s">
        <v>252</v>
      </c>
      <c r="N20" s="52" t="s">
        <v>253</v>
      </c>
      <c r="O20" s="49" t="s">
        <v>252</v>
      </c>
      <c r="P20" s="49" t="s">
        <v>253</v>
      </c>
    </row>
    <row r="21" spans="1:16" x14ac:dyDescent="0.15">
      <c r="A21" s="107"/>
      <c r="B21" s="110"/>
      <c r="C21" s="53" t="s">
        <v>164</v>
      </c>
      <c r="D21" s="49" t="s">
        <v>157</v>
      </c>
      <c r="E21" s="53"/>
      <c r="F21" s="52" t="s">
        <v>246</v>
      </c>
      <c r="G21" s="53"/>
      <c r="H21" s="52" t="s">
        <v>246</v>
      </c>
      <c r="I21" s="102"/>
      <c r="J21" s="110"/>
      <c r="K21" s="49" t="s">
        <v>175</v>
      </c>
      <c r="L21" s="53" t="s">
        <v>229</v>
      </c>
      <c r="M21" s="49" t="s">
        <v>149</v>
      </c>
      <c r="N21" s="54" t="s">
        <v>193</v>
      </c>
      <c r="O21" s="49" t="s">
        <v>149</v>
      </c>
      <c r="P21" s="53" t="s">
        <v>193</v>
      </c>
    </row>
    <row r="22" spans="1:16" ht="13.5" customHeight="1" x14ac:dyDescent="0.15">
      <c r="A22" s="106">
        <v>5</v>
      </c>
      <c r="B22" s="111" t="s">
        <v>39</v>
      </c>
      <c r="C22" s="49" t="s">
        <v>161</v>
      </c>
      <c r="D22" s="50" t="s">
        <v>247</v>
      </c>
      <c r="E22" s="49" t="s">
        <v>189</v>
      </c>
      <c r="F22" s="51" t="s">
        <v>189</v>
      </c>
      <c r="G22" s="49" t="s">
        <v>189</v>
      </c>
      <c r="H22" s="51" t="s">
        <v>189</v>
      </c>
      <c r="I22" s="112">
        <v>20</v>
      </c>
      <c r="J22" s="111" t="s">
        <v>40</v>
      </c>
      <c r="K22" s="50" t="s">
        <v>180</v>
      </c>
      <c r="L22" s="50" t="s">
        <v>180</v>
      </c>
      <c r="M22" s="50" t="s">
        <v>189</v>
      </c>
      <c r="N22" s="51" t="s">
        <v>201</v>
      </c>
      <c r="O22" s="50" t="s">
        <v>189</v>
      </c>
      <c r="P22" s="50" t="s">
        <v>201</v>
      </c>
    </row>
    <row r="23" spans="1:16" x14ac:dyDescent="0.15">
      <c r="A23" s="106"/>
      <c r="B23" s="109"/>
      <c r="C23" s="49" t="s">
        <v>162</v>
      </c>
      <c r="D23" s="49" t="s">
        <v>248</v>
      </c>
      <c r="E23" s="49" t="s">
        <v>249</v>
      </c>
      <c r="F23" s="52" t="s">
        <v>250</v>
      </c>
      <c r="G23" s="49" t="s">
        <v>249</v>
      </c>
      <c r="H23" s="52" t="s">
        <v>250</v>
      </c>
      <c r="I23" s="101"/>
      <c r="J23" s="109"/>
      <c r="K23" s="49" t="s">
        <v>181</v>
      </c>
      <c r="L23" s="49" t="s">
        <v>164</v>
      </c>
      <c r="M23" s="49" t="s">
        <v>258</v>
      </c>
      <c r="N23" s="52" t="s">
        <v>259</v>
      </c>
      <c r="O23" s="49" t="s">
        <v>258</v>
      </c>
      <c r="P23" s="49" t="s">
        <v>260</v>
      </c>
    </row>
    <row r="24" spans="1:16" x14ac:dyDescent="0.15">
      <c r="A24" s="106"/>
      <c r="B24" s="109"/>
      <c r="C24" s="49" t="s">
        <v>164</v>
      </c>
      <c r="D24" s="49" t="s">
        <v>251</v>
      </c>
      <c r="E24" s="49" t="s">
        <v>252</v>
      </c>
      <c r="F24" s="52" t="s">
        <v>253</v>
      </c>
      <c r="G24" s="49" t="s">
        <v>252</v>
      </c>
      <c r="H24" s="52" t="s">
        <v>253</v>
      </c>
      <c r="I24" s="101"/>
      <c r="J24" s="109"/>
      <c r="K24" s="49" t="s">
        <v>337</v>
      </c>
      <c r="L24" s="49" t="s">
        <v>171</v>
      </c>
      <c r="M24" s="49" t="s">
        <v>261</v>
      </c>
      <c r="N24" s="52" t="s">
        <v>147</v>
      </c>
      <c r="O24" s="49" t="s">
        <v>262</v>
      </c>
      <c r="P24" s="49" t="s">
        <v>147</v>
      </c>
    </row>
    <row r="25" spans="1:16" x14ac:dyDescent="0.15">
      <c r="A25" s="106"/>
      <c r="B25" s="114"/>
      <c r="C25" s="49" t="s">
        <v>175</v>
      </c>
      <c r="D25" s="53" t="s">
        <v>230</v>
      </c>
      <c r="E25" s="49" t="s">
        <v>149</v>
      </c>
      <c r="F25" s="54" t="s">
        <v>254</v>
      </c>
      <c r="G25" s="49" t="s">
        <v>149</v>
      </c>
      <c r="H25" s="54" t="s">
        <v>254</v>
      </c>
      <c r="I25" s="113"/>
      <c r="J25" s="114"/>
      <c r="K25" s="53" t="s">
        <v>231</v>
      </c>
      <c r="L25" s="53" t="s">
        <v>165</v>
      </c>
      <c r="M25" s="53" t="s">
        <v>192</v>
      </c>
      <c r="N25" s="54"/>
      <c r="O25" s="53" t="s">
        <v>192</v>
      </c>
      <c r="P25" s="53"/>
    </row>
    <row r="26" spans="1:16" ht="13.5" customHeight="1" x14ac:dyDescent="0.15">
      <c r="A26" s="105">
        <v>6</v>
      </c>
      <c r="B26" s="108" t="s">
        <v>40</v>
      </c>
      <c r="C26" s="50" t="s">
        <v>255</v>
      </c>
      <c r="D26" s="50" t="s">
        <v>255</v>
      </c>
      <c r="E26" s="50" t="s">
        <v>189</v>
      </c>
      <c r="F26" s="51" t="s">
        <v>256</v>
      </c>
      <c r="G26" s="50" t="s">
        <v>189</v>
      </c>
      <c r="H26" s="51" t="s">
        <v>256</v>
      </c>
      <c r="I26" s="100">
        <v>21</v>
      </c>
      <c r="J26" s="108" t="s">
        <v>41</v>
      </c>
      <c r="K26" s="49" t="s">
        <v>180</v>
      </c>
      <c r="L26" s="49" t="s">
        <v>177</v>
      </c>
      <c r="M26" s="49" t="s">
        <v>201</v>
      </c>
      <c r="N26" s="52" t="s">
        <v>189</v>
      </c>
      <c r="O26" s="49" t="s">
        <v>201</v>
      </c>
      <c r="P26" s="49" t="s">
        <v>189</v>
      </c>
    </row>
    <row r="27" spans="1:16" x14ac:dyDescent="0.15">
      <c r="A27" s="106"/>
      <c r="B27" s="109"/>
      <c r="C27" s="49" t="s">
        <v>257</v>
      </c>
      <c r="D27" s="49" t="s">
        <v>164</v>
      </c>
      <c r="E27" s="49" t="s">
        <v>258</v>
      </c>
      <c r="F27" s="52" t="s">
        <v>259</v>
      </c>
      <c r="G27" s="49" t="s">
        <v>258</v>
      </c>
      <c r="H27" s="52" t="s">
        <v>260</v>
      </c>
      <c r="I27" s="101"/>
      <c r="J27" s="109"/>
      <c r="K27" s="49" t="s">
        <v>182</v>
      </c>
      <c r="L27" s="49" t="s">
        <v>168</v>
      </c>
      <c r="M27" s="49" t="s">
        <v>263</v>
      </c>
      <c r="N27" s="52" t="s">
        <v>338</v>
      </c>
      <c r="O27" s="49" t="s">
        <v>263</v>
      </c>
      <c r="P27" s="49" t="s">
        <v>338</v>
      </c>
    </row>
    <row r="28" spans="1:16" x14ac:dyDescent="0.15">
      <c r="A28" s="106"/>
      <c r="B28" s="109"/>
      <c r="C28" s="49" t="s">
        <v>164</v>
      </c>
      <c r="D28" s="49" t="s">
        <v>171</v>
      </c>
      <c r="E28" s="49" t="s">
        <v>261</v>
      </c>
      <c r="F28" s="52" t="s">
        <v>147</v>
      </c>
      <c r="G28" s="49" t="s">
        <v>262</v>
      </c>
      <c r="H28" s="52" t="s">
        <v>147</v>
      </c>
      <c r="I28" s="101"/>
      <c r="J28" s="109"/>
      <c r="K28" s="49" t="s">
        <v>176</v>
      </c>
      <c r="L28" s="49" t="s">
        <v>339</v>
      </c>
      <c r="M28" s="49" t="s">
        <v>97</v>
      </c>
      <c r="N28" s="52" t="s">
        <v>340</v>
      </c>
      <c r="O28" s="49" t="s">
        <v>97</v>
      </c>
      <c r="P28" s="49" t="s">
        <v>340</v>
      </c>
    </row>
    <row r="29" spans="1:16" x14ac:dyDescent="0.15">
      <c r="A29" s="107"/>
      <c r="B29" s="110"/>
      <c r="C29" s="53" t="s">
        <v>179</v>
      </c>
      <c r="D29" s="53" t="s">
        <v>165</v>
      </c>
      <c r="E29" s="53" t="s">
        <v>149</v>
      </c>
      <c r="F29" s="54"/>
      <c r="G29" s="53" t="s">
        <v>149</v>
      </c>
      <c r="H29" s="54"/>
      <c r="I29" s="102"/>
      <c r="J29" s="110"/>
      <c r="K29" s="49"/>
      <c r="L29" s="49" t="s">
        <v>242</v>
      </c>
      <c r="M29" s="49"/>
      <c r="N29" s="52" t="s">
        <v>149</v>
      </c>
      <c r="O29" s="49"/>
      <c r="P29" s="49" t="s">
        <v>149</v>
      </c>
    </row>
    <row r="30" spans="1:16" ht="13.5" customHeight="1" x14ac:dyDescent="0.15">
      <c r="A30" s="106">
        <v>7</v>
      </c>
      <c r="B30" s="111" t="s">
        <v>41</v>
      </c>
      <c r="C30" s="49" t="s">
        <v>255</v>
      </c>
      <c r="D30" s="49" t="s">
        <v>247</v>
      </c>
      <c r="E30" s="49" t="s">
        <v>256</v>
      </c>
      <c r="F30" s="52" t="s">
        <v>189</v>
      </c>
      <c r="G30" s="49" t="s">
        <v>256</v>
      </c>
      <c r="H30" s="52" t="s">
        <v>189</v>
      </c>
      <c r="I30" s="112">
        <v>22</v>
      </c>
      <c r="J30" s="111" t="s">
        <v>35</v>
      </c>
      <c r="K30" s="50" t="s">
        <v>180</v>
      </c>
      <c r="L30" s="50" t="s">
        <v>266</v>
      </c>
      <c r="M30" s="50" t="s">
        <v>189</v>
      </c>
      <c r="N30" s="51" t="s">
        <v>201</v>
      </c>
      <c r="O30" s="50" t="s">
        <v>189</v>
      </c>
      <c r="P30" s="50" t="s">
        <v>201</v>
      </c>
    </row>
    <row r="31" spans="1:16" x14ac:dyDescent="0.15">
      <c r="A31" s="106"/>
      <c r="B31" s="109"/>
      <c r="C31" s="49" t="s">
        <v>182</v>
      </c>
      <c r="D31" s="49" t="s">
        <v>168</v>
      </c>
      <c r="E31" s="49" t="s">
        <v>263</v>
      </c>
      <c r="F31" s="52" t="s">
        <v>264</v>
      </c>
      <c r="G31" s="49" t="s">
        <v>263</v>
      </c>
      <c r="H31" s="52" t="s">
        <v>264</v>
      </c>
      <c r="I31" s="101"/>
      <c r="J31" s="109"/>
      <c r="K31" s="49" t="s">
        <v>268</v>
      </c>
      <c r="L31" s="49" t="s">
        <v>220</v>
      </c>
      <c r="M31" s="49" t="s">
        <v>269</v>
      </c>
      <c r="N31" s="52" t="s">
        <v>270</v>
      </c>
      <c r="O31" s="49" t="s">
        <v>269</v>
      </c>
      <c r="P31" s="49" t="s">
        <v>270</v>
      </c>
    </row>
    <row r="32" spans="1:16" x14ac:dyDescent="0.15">
      <c r="A32" s="106"/>
      <c r="B32" s="109"/>
      <c r="C32" s="49" t="s">
        <v>176</v>
      </c>
      <c r="D32" s="49" t="s">
        <v>160</v>
      </c>
      <c r="E32" s="49" t="s">
        <v>97</v>
      </c>
      <c r="F32" s="52" t="s">
        <v>265</v>
      </c>
      <c r="G32" s="49" t="s">
        <v>97</v>
      </c>
      <c r="H32" s="52" t="s">
        <v>265</v>
      </c>
      <c r="I32" s="101"/>
      <c r="J32" s="109"/>
      <c r="K32" s="49" t="s">
        <v>167</v>
      </c>
      <c r="L32" s="49" t="s">
        <v>271</v>
      </c>
      <c r="M32" s="49" t="s">
        <v>272</v>
      </c>
      <c r="N32" s="52" t="s">
        <v>273</v>
      </c>
      <c r="O32" s="49" t="s">
        <v>272</v>
      </c>
      <c r="P32" s="49" t="s">
        <v>273</v>
      </c>
    </row>
    <row r="33" spans="1:16" x14ac:dyDescent="0.15">
      <c r="A33" s="106"/>
      <c r="B33" s="114"/>
      <c r="C33" s="49"/>
      <c r="D33" s="49" t="s">
        <v>183</v>
      </c>
      <c r="E33" s="49"/>
      <c r="F33" s="52" t="s">
        <v>149</v>
      </c>
      <c r="G33" s="49"/>
      <c r="H33" s="52" t="s">
        <v>149</v>
      </c>
      <c r="I33" s="113"/>
      <c r="J33" s="114"/>
      <c r="K33" s="53" t="s">
        <v>229</v>
      </c>
      <c r="L33" s="53"/>
      <c r="M33" s="53" t="s">
        <v>191</v>
      </c>
      <c r="N33" s="54"/>
      <c r="O33" s="53" t="s">
        <v>191</v>
      </c>
      <c r="P33" s="53"/>
    </row>
    <row r="34" spans="1:16" ht="13.5" customHeight="1" x14ac:dyDescent="0.15">
      <c r="A34" s="105">
        <v>8</v>
      </c>
      <c r="B34" s="108" t="s">
        <v>35</v>
      </c>
      <c r="C34" s="50" t="s">
        <v>255</v>
      </c>
      <c r="D34" s="50" t="s">
        <v>267</v>
      </c>
      <c r="E34" s="50" t="s">
        <v>189</v>
      </c>
      <c r="F34" s="51" t="s">
        <v>256</v>
      </c>
      <c r="G34" s="50" t="s">
        <v>189</v>
      </c>
      <c r="H34" s="51" t="s">
        <v>256</v>
      </c>
      <c r="I34" s="100">
        <v>23</v>
      </c>
      <c r="J34" s="108" t="s">
        <v>36</v>
      </c>
      <c r="K34" s="49" t="s">
        <v>180</v>
      </c>
      <c r="L34" s="49" t="s">
        <v>180</v>
      </c>
      <c r="M34" s="49" t="s">
        <v>201</v>
      </c>
      <c r="N34" s="52" t="s">
        <v>189</v>
      </c>
      <c r="O34" s="49" t="s">
        <v>201</v>
      </c>
      <c r="P34" s="49" t="s">
        <v>189</v>
      </c>
    </row>
    <row r="35" spans="1:16" x14ac:dyDescent="0.15">
      <c r="A35" s="106"/>
      <c r="B35" s="109"/>
      <c r="C35" s="49" t="s">
        <v>268</v>
      </c>
      <c r="D35" s="49" t="s">
        <v>241</v>
      </c>
      <c r="E35" s="49" t="s">
        <v>269</v>
      </c>
      <c r="F35" s="52" t="s">
        <v>270</v>
      </c>
      <c r="G35" s="49" t="s">
        <v>269</v>
      </c>
      <c r="H35" s="52" t="s">
        <v>270</v>
      </c>
      <c r="I35" s="101"/>
      <c r="J35" s="109"/>
      <c r="K35" s="49" t="s">
        <v>164</v>
      </c>
      <c r="L35" s="49" t="s">
        <v>184</v>
      </c>
      <c r="M35" s="49" t="s">
        <v>276</v>
      </c>
      <c r="N35" s="52" t="s">
        <v>277</v>
      </c>
      <c r="O35" s="49" t="s">
        <v>276</v>
      </c>
      <c r="P35" s="49" t="s">
        <v>277</v>
      </c>
    </row>
    <row r="36" spans="1:16" x14ac:dyDescent="0.15">
      <c r="A36" s="106"/>
      <c r="B36" s="109"/>
      <c r="C36" s="49" t="s">
        <v>167</v>
      </c>
      <c r="D36" s="49" t="s">
        <v>271</v>
      </c>
      <c r="E36" s="49" t="s">
        <v>272</v>
      </c>
      <c r="F36" s="52" t="s">
        <v>274</v>
      </c>
      <c r="G36" s="49" t="s">
        <v>272</v>
      </c>
      <c r="H36" s="52" t="s">
        <v>274</v>
      </c>
      <c r="I36" s="101"/>
      <c r="J36" s="109"/>
      <c r="K36" s="49" t="s">
        <v>175</v>
      </c>
      <c r="L36" s="49" t="s">
        <v>278</v>
      </c>
      <c r="M36" s="49" t="s">
        <v>273</v>
      </c>
      <c r="N36" s="52" t="s">
        <v>148</v>
      </c>
      <c r="O36" s="49" t="s">
        <v>273</v>
      </c>
      <c r="P36" s="49" t="s">
        <v>148</v>
      </c>
    </row>
    <row r="37" spans="1:16" x14ac:dyDescent="0.15">
      <c r="A37" s="107"/>
      <c r="B37" s="110"/>
      <c r="C37" s="53" t="s">
        <v>230</v>
      </c>
      <c r="D37" s="53"/>
      <c r="E37" s="53" t="s">
        <v>233</v>
      </c>
      <c r="F37" s="54"/>
      <c r="G37" s="53" t="s">
        <v>233</v>
      </c>
      <c r="H37" s="54"/>
      <c r="I37" s="102"/>
      <c r="J37" s="110"/>
      <c r="K37" s="49"/>
      <c r="L37" s="49" t="s">
        <v>279</v>
      </c>
      <c r="M37" s="49"/>
      <c r="N37" s="52" t="s">
        <v>195</v>
      </c>
      <c r="O37" s="49" t="s">
        <v>210</v>
      </c>
      <c r="P37" s="49" t="s">
        <v>195</v>
      </c>
    </row>
    <row r="38" spans="1:16" ht="13.5" customHeight="1" x14ac:dyDescent="0.15">
      <c r="A38" s="106">
        <v>9</v>
      </c>
      <c r="B38" s="111" t="s">
        <v>36</v>
      </c>
      <c r="C38" s="49" t="s">
        <v>255</v>
      </c>
      <c r="D38" s="49" t="s">
        <v>255</v>
      </c>
      <c r="E38" s="49" t="s">
        <v>256</v>
      </c>
      <c r="F38" s="52" t="s">
        <v>189</v>
      </c>
      <c r="G38" s="49" t="s">
        <v>256</v>
      </c>
      <c r="H38" s="52" t="s">
        <v>189</v>
      </c>
      <c r="I38" s="112">
        <v>24</v>
      </c>
      <c r="J38" s="111" t="s">
        <v>37</v>
      </c>
      <c r="K38" s="50" t="s">
        <v>173</v>
      </c>
      <c r="L38" s="50" t="s">
        <v>177</v>
      </c>
      <c r="M38" s="50" t="s">
        <v>189</v>
      </c>
      <c r="N38" s="51" t="s">
        <v>189</v>
      </c>
      <c r="O38" s="50" t="s">
        <v>189</v>
      </c>
      <c r="P38" s="50" t="s">
        <v>189</v>
      </c>
    </row>
    <row r="39" spans="1:16" x14ac:dyDescent="0.15">
      <c r="A39" s="106"/>
      <c r="B39" s="109"/>
      <c r="C39" s="49" t="s">
        <v>164</v>
      </c>
      <c r="D39" s="49" t="s">
        <v>275</v>
      </c>
      <c r="E39" s="49" t="s">
        <v>276</v>
      </c>
      <c r="F39" s="52" t="s">
        <v>277</v>
      </c>
      <c r="G39" s="49" t="s">
        <v>276</v>
      </c>
      <c r="H39" s="52" t="s">
        <v>277</v>
      </c>
      <c r="I39" s="101"/>
      <c r="J39" s="109"/>
      <c r="K39" s="49" t="s">
        <v>178</v>
      </c>
      <c r="L39" s="49" t="s">
        <v>185</v>
      </c>
      <c r="M39" s="49" t="s">
        <v>284</v>
      </c>
      <c r="N39" s="52" t="s">
        <v>285</v>
      </c>
      <c r="O39" s="49" t="s">
        <v>284</v>
      </c>
      <c r="P39" s="49" t="s">
        <v>285</v>
      </c>
    </row>
    <row r="40" spans="1:16" x14ac:dyDescent="0.15">
      <c r="A40" s="106"/>
      <c r="B40" s="109"/>
      <c r="C40" s="49" t="s">
        <v>175</v>
      </c>
      <c r="D40" s="49" t="s">
        <v>278</v>
      </c>
      <c r="E40" s="49" t="s">
        <v>274</v>
      </c>
      <c r="F40" s="52" t="s">
        <v>148</v>
      </c>
      <c r="G40" s="49" t="s">
        <v>274</v>
      </c>
      <c r="H40" s="52" t="s">
        <v>148</v>
      </c>
      <c r="I40" s="101"/>
      <c r="J40" s="109"/>
      <c r="K40" s="49" t="s">
        <v>286</v>
      </c>
      <c r="L40" s="49" t="s">
        <v>171</v>
      </c>
      <c r="M40" s="49" t="s">
        <v>288</v>
      </c>
      <c r="N40" s="52" t="s">
        <v>290</v>
      </c>
      <c r="O40" s="49" t="s">
        <v>288</v>
      </c>
      <c r="P40" s="49" t="s">
        <v>290</v>
      </c>
    </row>
    <row r="41" spans="1:16" x14ac:dyDescent="0.15">
      <c r="A41" s="106"/>
      <c r="B41" s="114"/>
      <c r="C41" s="49"/>
      <c r="D41" s="49" t="s">
        <v>280</v>
      </c>
      <c r="E41" s="49"/>
      <c r="F41" s="52" t="s">
        <v>281</v>
      </c>
      <c r="G41" s="49" t="s">
        <v>244</v>
      </c>
      <c r="H41" s="52" t="s">
        <v>281</v>
      </c>
      <c r="I41" s="113"/>
      <c r="J41" s="114"/>
      <c r="K41" s="53" t="s">
        <v>231</v>
      </c>
      <c r="L41" s="53" t="s">
        <v>158</v>
      </c>
      <c r="M41" s="53" t="s">
        <v>192</v>
      </c>
      <c r="N41" s="54" t="s">
        <v>149</v>
      </c>
      <c r="O41" s="53" t="s">
        <v>192</v>
      </c>
      <c r="P41" s="53" t="s">
        <v>149</v>
      </c>
    </row>
    <row r="42" spans="1:16" ht="13.5" customHeight="1" x14ac:dyDescent="0.15">
      <c r="A42" s="105">
        <v>10</v>
      </c>
      <c r="B42" s="108" t="s">
        <v>37</v>
      </c>
      <c r="C42" s="50" t="s">
        <v>282</v>
      </c>
      <c r="D42" s="50" t="s">
        <v>247</v>
      </c>
      <c r="E42" s="50" t="s">
        <v>189</v>
      </c>
      <c r="F42" s="51" t="s">
        <v>189</v>
      </c>
      <c r="G42" s="50" t="s">
        <v>189</v>
      </c>
      <c r="H42" s="51" t="s">
        <v>189</v>
      </c>
      <c r="I42" s="100">
        <v>25</v>
      </c>
      <c r="J42" s="108" t="s">
        <v>38</v>
      </c>
      <c r="K42" s="49" t="s">
        <v>180</v>
      </c>
      <c r="L42" s="49" t="s">
        <v>291</v>
      </c>
      <c r="M42" s="49" t="s">
        <v>201</v>
      </c>
      <c r="N42" s="52" t="s">
        <v>189</v>
      </c>
      <c r="O42" s="49" t="s">
        <v>201</v>
      </c>
      <c r="P42" s="49" t="s">
        <v>189</v>
      </c>
    </row>
    <row r="43" spans="1:16" x14ac:dyDescent="0.15">
      <c r="A43" s="106"/>
      <c r="B43" s="109"/>
      <c r="C43" s="49" t="s">
        <v>248</v>
      </c>
      <c r="D43" s="49" t="s">
        <v>283</v>
      </c>
      <c r="E43" s="49" t="s">
        <v>284</v>
      </c>
      <c r="F43" s="52" t="s">
        <v>285</v>
      </c>
      <c r="G43" s="49" t="s">
        <v>284</v>
      </c>
      <c r="H43" s="52" t="s">
        <v>285</v>
      </c>
      <c r="I43" s="101"/>
      <c r="J43" s="109"/>
      <c r="K43" s="49" t="s">
        <v>215</v>
      </c>
      <c r="L43" s="49" t="s">
        <v>186</v>
      </c>
      <c r="M43" s="49" t="s">
        <v>294</v>
      </c>
      <c r="N43" s="52" t="s">
        <v>295</v>
      </c>
      <c r="O43" s="49" t="s">
        <v>294</v>
      </c>
      <c r="P43" s="49" t="s">
        <v>295</v>
      </c>
    </row>
    <row r="44" spans="1:16" x14ac:dyDescent="0.15">
      <c r="A44" s="106"/>
      <c r="B44" s="109"/>
      <c r="C44" s="49" t="s">
        <v>287</v>
      </c>
      <c r="D44" s="49" t="s">
        <v>171</v>
      </c>
      <c r="E44" s="49" t="s">
        <v>289</v>
      </c>
      <c r="F44" s="52" t="s">
        <v>290</v>
      </c>
      <c r="G44" s="49" t="s">
        <v>289</v>
      </c>
      <c r="H44" s="52" t="s">
        <v>290</v>
      </c>
      <c r="I44" s="101"/>
      <c r="J44" s="109"/>
      <c r="K44" s="49" t="s">
        <v>296</v>
      </c>
      <c r="L44" s="49" t="s">
        <v>174</v>
      </c>
      <c r="M44" s="49" t="s">
        <v>273</v>
      </c>
      <c r="N44" s="52" t="s">
        <v>299</v>
      </c>
      <c r="O44" s="49" t="s">
        <v>273</v>
      </c>
      <c r="P44" s="49" t="s">
        <v>299</v>
      </c>
    </row>
    <row r="45" spans="1:16" x14ac:dyDescent="0.15">
      <c r="A45" s="107"/>
      <c r="B45" s="110"/>
      <c r="C45" s="53" t="s">
        <v>232</v>
      </c>
      <c r="D45" s="53" t="s">
        <v>158</v>
      </c>
      <c r="E45" s="53" t="s">
        <v>234</v>
      </c>
      <c r="F45" s="54" t="s">
        <v>149</v>
      </c>
      <c r="G45" s="53" t="s">
        <v>234</v>
      </c>
      <c r="H45" s="54" t="s">
        <v>149</v>
      </c>
      <c r="I45" s="102"/>
      <c r="J45" s="110"/>
      <c r="K45" s="49"/>
      <c r="L45" s="49" t="s">
        <v>229</v>
      </c>
      <c r="M45" s="49" t="s">
        <v>210</v>
      </c>
      <c r="N45" s="52" t="s">
        <v>196</v>
      </c>
      <c r="O45" s="49" t="s">
        <v>210</v>
      </c>
      <c r="P45" s="49" t="s">
        <v>196</v>
      </c>
    </row>
    <row r="46" spans="1:16" ht="13.5" customHeight="1" x14ac:dyDescent="0.15">
      <c r="A46" s="106">
        <v>11</v>
      </c>
      <c r="B46" s="111" t="s">
        <v>38</v>
      </c>
      <c r="C46" s="49" t="s">
        <v>255</v>
      </c>
      <c r="D46" s="49" t="s">
        <v>291</v>
      </c>
      <c r="E46" s="49" t="s">
        <v>256</v>
      </c>
      <c r="F46" s="52" t="s">
        <v>189</v>
      </c>
      <c r="G46" s="49" t="s">
        <v>256</v>
      </c>
      <c r="H46" s="52" t="s">
        <v>189</v>
      </c>
      <c r="I46" s="112">
        <v>26</v>
      </c>
      <c r="J46" s="111" t="s">
        <v>39</v>
      </c>
      <c r="K46" s="50" t="s">
        <v>301</v>
      </c>
      <c r="L46" s="50" t="s">
        <v>161</v>
      </c>
      <c r="M46" s="50" t="s">
        <v>201</v>
      </c>
      <c r="N46" s="51" t="s">
        <v>189</v>
      </c>
      <c r="O46" s="50" t="s">
        <v>201</v>
      </c>
      <c r="P46" s="50" t="s">
        <v>189</v>
      </c>
    </row>
    <row r="47" spans="1:16" x14ac:dyDescent="0.15">
      <c r="A47" s="106"/>
      <c r="B47" s="109"/>
      <c r="C47" s="49" t="s">
        <v>292</v>
      </c>
      <c r="D47" s="49" t="s">
        <v>293</v>
      </c>
      <c r="E47" s="49" t="s">
        <v>294</v>
      </c>
      <c r="F47" s="52" t="s">
        <v>295</v>
      </c>
      <c r="G47" s="49" t="s">
        <v>294</v>
      </c>
      <c r="H47" s="52" t="s">
        <v>295</v>
      </c>
      <c r="I47" s="101"/>
      <c r="J47" s="109"/>
      <c r="K47" s="49" t="s">
        <v>188</v>
      </c>
      <c r="L47" s="49" t="s">
        <v>158</v>
      </c>
      <c r="M47" s="49" t="s">
        <v>304</v>
      </c>
      <c r="N47" s="52" t="s">
        <v>305</v>
      </c>
      <c r="O47" s="49" t="s">
        <v>304</v>
      </c>
      <c r="P47" s="49" t="s">
        <v>305</v>
      </c>
    </row>
    <row r="48" spans="1:16" x14ac:dyDescent="0.15">
      <c r="A48" s="106"/>
      <c r="B48" s="109"/>
      <c r="C48" s="49" t="s">
        <v>297</v>
      </c>
      <c r="D48" s="49" t="s">
        <v>298</v>
      </c>
      <c r="E48" s="49" t="s">
        <v>274</v>
      </c>
      <c r="F48" s="52" t="s">
        <v>299</v>
      </c>
      <c r="G48" s="49" t="s">
        <v>274</v>
      </c>
      <c r="H48" s="52" t="s">
        <v>299</v>
      </c>
      <c r="I48" s="101"/>
      <c r="J48" s="109"/>
      <c r="K48" s="49" t="s">
        <v>162</v>
      </c>
      <c r="L48" s="49" t="s">
        <v>164</v>
      </c>
      <c r="M48" s="49" t="s">
        <v>306</v>
      </c>
      <c r="N48" s="52" t="s">
        <v>307</v>
      </c>
      <c r="O48" s="49" t="s">
        <v>306</v>
      </c>
      <c r="P48" s="49" t="s">
        <v>308</v>
      </c>
    </row>
    <row r="49" spans="1:16" x14ac:dyDescent="0.15">
      <c r="A49" s="106"/>
      <c r="B49" s="114"/>
      <c r="C49" s="49"/>
      <c r="D49" s="49" t="s">
        <v>230</v>
      </c>
      <c r="E49" s="49" t="s">
        <v>244</v>
      </c>
      <c r="F49" s="52" t="s">
        <v>300</v>
      </c>
      <c r="G49" s="49" t="s">
        <v>244</v>
      </c>
      <c r="H49" s="52" t="s">
        <v>300</v>
      </c>
      <c r="I49" s="113"/>
      <c r="J49" s="114"/>
      <c r="K49" s="53" t="s">
        <v>187</v>
      </c>
      <c r="L49" s="53" t="s">
        <v>159</v>
      </c>
      <c r="M49" s="53" t="s">
        <v>97</v>
      </c>
      <c r="N49" s="54" t="s">
        <v>149</v>
      </c>
      <c r="O49" s="53" t="s">
        <v>97</v>
      </c>
      <c r="P49" s="53" t="s">
        <v>149</v>
      </c>
    </row>
    <row r="50" spans="1:16" ht="13.5" customHeight="1" x14ac:dyDescent="0.15">
      <c r="A50" s="115">
        <v>12</v>
      </c>
      <c r="B50" s="108" t="s">
        <v>39</v>
      </c>
      <c r="C50" s="50" t="s">
        <v>302</v>
      </c>
      <c r="D50" s="50" t="s">
        <v>161</v>
      </c>
      <c r="E50" s="50" t="s">
        <v>256</v>
      </c>
      <c r="F50" s="51" t="s">
        <v>189</v>
      </c>
      <c r="G50" s="50" t="s">
        <v>256</v>
      </c>
      <c r="H50" s="51" t="s">
        <v>189</v>
      </c>
      <c r="I50" s="100">
        <v>27</v>
      </c>
      <c r="J50" s="108" t="s">
        <v>40</v>
      </c>
      <c r="K50" s="49" t="s">
        <v>161</v>
      </c>
      <c r="L50" s="49" t="s">
        <v>218</v>
      </c>
      <c r="M50" s="49" t="s">
        <v>201</v>
      </c>
      <c r="N50" s="52" t="s">
        <v>189</v>
      </c>
      <c r="O50" s="49" t="s">
        <v>201</v>
      </c>
      <c r="P50" s="49" t="s">
        <v>189</v>
      </c>
    </row>
    <row r="51" spans="1:16" x14ac:dyDescent="0.15">
      <c r="A51" s="106"/>
      <c r="B51" s="109"/>
      <c r="C51" s="49" t="s">
        <v>303</v>
      </c>
      <c r="D51" s="49" t="s">
        <v>158</v>
      </c>
      <c r="E51" s="49" t="s">
        <v>304</v>
      </c>
      <c r="F51" s="52" t="s">
        <v>305</v>
      </c>
      <c r="G51" s="49" t="s">
        <v>304</v>
      </c>
      <c r="H51" s="52" t="s">
        <v>305</v>
      </c>
      <c r="I51" s="101"/>
      <c r="J51" s="109"/>
      <c r="K51" s="49" t="s">
        <v>158</v>
      </c>
      <c r="L51" s="49" t="s">
        <v>175</v>
      </c>
      <c r="M51" s="49" t="s">
        <v>309</v>
      </c>
      <c r="N51" s="52" t="s">
        <v>310</v>
      </c>
      <c r="O51" s="49" t="s">
        <v>309</v>
      </c>
      <c r="P51" s="49" t="s">
        <v>310</v>
      </c>
    </row>
    <row r="52" spans="1:16" x14ac:dyDescent="0.15">
      <c r="A52" s="106"/>
      <c r="B52" s="109"/>
      <c r="C52" s="49" t="s">
        <v>162</v>
      </c>
      <c r="D52" s="49" t="s">
        <v>164</v>
      </c>
      <c r="E52" s="49" t="s">
        <v>306</v>
      </c>
      <c r="F52" s="52" t="s">
        <v>307</v>
      </c>
      <c r="G52" s="49" t="s">
        <v>306</v>
      </c>
      <c r="H52" s="52" t="s">
        <v>308</v>
      </c>
      <c r="I52" s="101"/>
      <c r="J52" s="109"/>
      <c r="K52" s="49" t="s">
        <v>164</v>
      </c>
      <c r="L52" s="49" t="s">
        <v>158</v>
      </c>
      <c r="M52" s="49" t="s">
        <v>120</v>
      </c>
      <c r="N52" s="52" t="s">
        <v>261</v>
      </c>
      <c r="O52" s="49" t="s">
        <v>120</v>
      </c>
      <c r="P52" s="49" t="s">
        <v>262</v>
      </c>
    </row>
    <row r="53" spans="1:16" x14ac:dyDescent="0.15">
      <c r="A53" s="107"/>
      <c r="B53" s="110"/>
      <c r="C53" s="53" t="s">
        <v>187</v>
      </c>
      <c r="D53" s="53" t="s">
        <v>159</v>
      </c>
      <c r="E53" s="53" t="s">
        <v>97</v>
      </c>
      <c r="F53" s="54" t="s">
        <v>149</v>
      </c>
      <c r="G53" s="53" t="s">
        <v>97</v>
      </c>
      <c r="H53" s="54" t="s">
        <v>149</v>
      </c>
      <c r="I53" s="102"/>
      <c r="J53" s="110"/>
      <c r="K53" s="49" t="s">
        <v>159</v>
      </c>
      <c r="L53" s="49" t="s">
        <v>231</v>
      </c>
      <c r="M53" s="49" t="s">
        <v>149</v>
      </c>
      <c r="N53" s="52" t="s">
        <v>192</v>
      </c>
      <c r="O53" s="49" t="s">
        <v>149</v>
      </c>
      <c r="P53" s="49" t="s">
        <v>192</v>
      </c>
    </row>
    <row r="54" spans="1:16" ht="13.5" customHeight="1" x14ac:dyDescent="0.15">
      <c r="A54" s="116">
        <v>13</v>
      </c>
      <c r="B54" s="111" t="s">
        <v>40</v>
      </c>
      <c r="C54" s="49" t="s">
        <v>161</v>
      </c>
      <c r="D54" s="49" t="s">
        <v>218</v>
      </c>
      <c r="E54" s="49" t="s">
        <v>256</v>
      </c>
      <c r="F54" s="52" t="s">
        <v>189</v>
      </c>
      <c r="G54" s="49" t="s">
        <v>256</v>
      </c>
      <c r="H54" s="52" t="s">
        <v>189</v>
      </c>
      <c r="I54" s="112">
        <v>28</v>
      </c>
      <c r="J54" s="111" t="s">
        <v>41</v>
      </c>
      <c r="K54" s="50" t="s">
        <v>311</v>
      </c>
      <c r="L54" s="50" t="s">
        <v>313</v>
      </c>
      <c r="M54" s="50" t="s">
        <v>201</v>
      </c>
      <c r="N54" s="51" t="s">
        <v>201</v>
      </c>
      <c r="O54" s="50" t="s">
        <v>201</v>
      </c>
      <c r="P54" s="50" t="s">
        <v>201</v>
      </c>
    </row>
    <row r="55" spans="1:16" x14ac:dyDescent="0.15">
      <c r="A55" s="106"/>
      <c r="B55" s="109"/>
      <c r="C55" s="49" t="s">
        <v>158</v>
      </c>
      <c r="D55" s="49" t="s">
        <v>175</v>
      </c>
      <c r="E55" s="49" t="s">
        <v>309</v>
      </c>
      <c r="F55" s="52" t="s">
        <v>310</v>
      </c>
      <c r="G55" s="49" t="s">
        <v>309</v>
      </c>
      <c r="H55" s="52" t="s">
        <v>310</v>
      </c>
      <c r="I55" s="101"/>
      <c r="J55" s="109"/>
      <c r="K55" s="49" t="s">
        <v>315</v>
      </c>
      <c r="L55" s="49" t="s">
        <v>187</v>
      </c>
      <c r="M55" s="49" t="s">
        <v>316</v>
      </c>
      <c r="N55" s="52" t="s">
        <v>317</v>
      </c>
      <c r="O55" s="49" t="s">
        <v>316</v>
      </c>
      <c r="P55" s="49" t="s">
        <v>317</v>
      </c>
    </row>
    <row r="56" spans="1:16" x14ac:dyDescent="0.15">
      <c r="A56" s="106"/>
      <c r="B56" s="109"/>
      <c r="C56" s="49" t="s">
        <v>164</v>
      </c>
      <c r="D56" s="49" t="s">
        <v>158</v>
      </c>
      <c r="E56" s="49" t="s">
        <v>120</v>
      </c>
      <c r="F56" s="52" t="s">
        <v>261</v>
      </c>
      <c r="G56" s="49" t="s">
        <v>120</v>
      </c>
      <c r="H56" s="52" t="s">
        <v>262</v>
      </c>
      <c r="I56" s="101"/>
      <c r="J56" s="109"/>
      <c r="K56" s="49" t="s">
        <v>164</v>
      </c>
      <c r="L56" s="49" t="s">
        <v>164</v>
      </c>
      <c r="M56" s="49" t="s">
        <v>318</v>
      </c>
      <c r="N56" s="52" t="s">
        <v>319</v>
      </c>
      <c r="O56" s="49" t="s">
        <v>318</v>
      </c>
      <c r="P56" s="49" t="s">
        <v>319</v>
      </c>
    </row>
    <row r="57" spans="1:16" x14ac:dyDescent="0.15">
      <c r="A57" s="106"/>
      <c r="B57" s="114"/>
      <c r="C57" s="49" t="s">
        <v>159</v>
      </c>
      <c r="D57" s="49" t="s">
        <v>232</v>
      </c>
      <c r="E57" s="49" t="s">
        <v>149</v>
      </c>
      <c r="F57" s="52" t="s">
        <v>234</v>
      </c>
      <c r="G57" s="49" t="s">
        <v>149</v>
      </c>
      <c r="H57" s="52" t="s">
        <v>234</v>
      </c>
      <c r="I57" s="113"/>
      <c r="J57" s="114"/>
      <c r="K57" s="53" t="s">
        <v>229</v>
      </c>
      <c r="L57" s="53" t="s">
        <v>179</v>
      </c>
      <c r="M57" s="53" t="s">
        <v>320</v>
      </c>
      <c r="N57" s="54" t="s">
        <v>322</v>
      </c>
      <c r="O57" s="53" t="s">
        <v>320</v>
      </c>
      <c r="P57" s="53" t="s">
        <v>322</v>
      </c>
    </row>
    <row r="58" spans="1:16" ht="13.5" customHeight="1" x14ac:dyDescent="0.15">
      <c r="A58" s="105">
        <v>14</v>
      </c>
      <c r="B58" s="108" t="s">
        <v>41</v>
      </c>
      <c r="C58" s="50" t="s">
        <v>312</v>
      </c>
      <c r="D58" s="50" t="s">
        <v>314</v>
      </c>
      <c r="E58" s="50" t="s">
        <v>256</v>
      </c>
      <c r="F58" s="51" t="s">
        <v>256</v>
      </c>
      <c r="G58" s="50" t="s">
        <v>256</v>
      </c>
      <c r="H58" s="51" t="s">
        <v>256</v>
      </c>
      <c r="I58" s="100">
        <v>29</v>
      </c>
      <c r="J58" s="108" t="s">
        <v>35</v>
      </c>
      <c r="K58" s="49" t="s">
        <v>173</v>
      </c>
      <c r="L58" s="50" t="s">
        <v>266</v>
      </c>
      <c r="M58" s="49" t="s">
        <v>201</v>
      </c>
      <c r="N58" s="51" t="s">
        <v>189</v>
      </c>
      <c r="O58" s="49" t="s">
        <v>201</v>
      </c>
      <c r="P58" s="50" t="s">
        <v>189</v>
      </c>
    </row>
    <row r="59" spans="1:16" x14ac:dyDescent="0.15">
      <c r="A59" s="106"/>
      <c r="B59" s="109"/>
      <c r="C59" s="49" t="s">
        <v>315</v>
      </c>
      <c r="D59" s="49" t="s">
        <v>187</v>
      </c>
      <c r="E59" s="49" t="s">
        <v>316</v>
      </c>
      <c r="F59" s="52" t="s">
        <v>317</v>
      </c>
      <c r="G59" s="49" t="s">
        <v>316</v>
      </c>
      <c r="H59" s="52" t="s">
        <v>317</v>
      </c>
      <c r="I59" s="101"/>
      <c r="J59" s="109"/>
      <c r="K59" s="49" t="s">
        <v>158</v>
      </c>
      <c r="L59" s="49" t="s">
        <v>203</v>
      </c>
      <c r="M59" s="49" t="s">
        <v>204</v>
      </c>
      <c r="N59" s="52" t="s">
        <v>205</v>
      </c>
      <c r="O59" s="49" t="s">
        <v>204</v>
      </c>
      <c r="P59" s="49" t="s">
        <v>205</v>
      </c>
    </row>
    <row r="60" spans="1:16" x14ac:dyDescent="0.15">
      <c r="A60" s="106"/>
      <c r="B60" s="109"/>
      <c r="C60" s="49" t="s">
        <v>164</v>
      </c>
      <c r="D60" s="49" t="s">
        <v>164</v>
      </c>
      <c r="E60" s="49" t="s">
        <v>318</v>
      </c>
      <c r="F60" s="52" t="s">
        <v>319</v>
      </c>
      <c r="G60" s="49" t="s">
        <v>318</v>
      </c>
      <c r="H60" s="52" t="s">
        <v>319</v>
      </c>
      <c r="I60" s="101"/>
      <c r="J60" s="109"/>
      <c r="K60" s="49" t="s">
        <v>159</v>
      </c>
      <c r="L60" s="49" t="s">
        <v>206</v>
      </c>
      <c r="M60" s="49" t="s">
        <v>207</v>
      </c>
      <c r="N60" s="52" t="s">
        <v>209</v>
      </c>
      <c r="O60" s="49" t="s">
        <v>207</v>
      </c>
      <c r="P60" s="49" t="s">
        <v>209</v>
      </c>
    </row>
    <row r="61" spans="1:16" x14ac:dyDescent="0.15">
      <c r="A61" s="107"/>
      <c r="B61" s="110"/>
      <c r="C61" s="53" t="s">
        <v>230</v>
      </c>
      <c r="D61" s="53" t="s">
        <v>179</v>
      </c>
      <c r="E61" s="53" t="s">
        <v>321</v>
      </c>
      <c r="F61" s="54" t="s">
        <v>322</v>
      </c>
      <c r="G61" s="53" t="s">
        <v>321</v>
      </c>
      <c r="H61" s="54" t="s">
        <v>322</v>
      </c>
      <c r="I61" s="102"/>
      <c r="J61" s="110"/>
      <c r="K61" s="49" t="s">
        <v>231</v>
      </c>
      <c r="L61" s="53" t="s">
        <v>163</v>
      </c>
      <c r="M61" s="49" t="s">
        <v>325</v>
      </c>
      <c r="N61" s="54" t="s">
        <v>149</v>
      </c>
      <c r="O61" s="49" t="s">
        <v>325</v>
      </c>
      <c r="P61" s="53" t="s">
        <v>149</v>
      </c>
    </row>
    <row r="62" spans="1:16" ht="13.5" customHeight="1" x14ac:dyDescent="0.15">
      <c r="A62" s="106">
        <v>15</v>
      </c>
      <c r="B62" s="111" t="s">
        <v>35</v>
      </c>
      <c r="C62" s="49" t="s">
        <v>282</v>
      </c>
      <c r="D62" s="50" t="s">
        <v>267</v>
      </c>
      <c r="E62" s="49" t="s">
        <v>256</v>
      </c>
      <c r="F62" s="51" t="s">
        <v>189</v>
      </c>
      <c r="G62" s="49" t="s">
        <v>256</v>
      </c>
      <c r="H62" s="51" t="s">
        <v>189</v>
      </c>
      <c r="I62" s="112">
        <v>30</v>
      </c>
      <c r="J62" s="111" t="s">
        <v>36</v>
      </c>
      <c r="K62" s="50" t="s">
        <v>211</v>
      </c>
      <c r="L62" s="49" t="s">
        <v>161</v>
      </c>
      <c r="M62" s="50" t="s">
        <v>212</v>
      </c>
      <c r="N62" s="52" t="s">
        <v>189</v>
      </c>
      <c r="O62" s="50" t="s">
        <v>212</v>
      </c>
      <c r="P62" s="49" t="s">
        <v>189</v>
      </c>
    </row>
    <row r="63" spans="1:16" x14ac:dyDescent="0.15">
      <c r="A63" s="106"/>
      <c r="B63" s="109"/>
      <c r="C63" s="49" t="s">
        <v>158</v>
      </c>
      <c r="D63" s="49" t="s">
        <v>203</v>
      </c>
      <c r="E63" s="49" t="s">
        <v>204</v>
      </c>
      <c r="F63" s="52" t="s">
        <v>205</v>
      </c>
      <c r="G63" s="49" t="s">
        <v>204</v>
      </c>
      <c r="H63" s="52" t="s">
        <v>205</v>
      </c>
      <c r="I63" s="101"/>
      <c r="J63" s="109"/>
      <c r="K63" s="49" t="s">
        <v>158</v>
      </c>
      <c r="L63" s="49" t="s">
        <v>347</v>
      </c>
      <c r="M63" s="49" t="s">
        <v>213</v>
      </c>
      <c r="N63" s="52" t="s">
        <v>214</v>
      </c>
      <c r="O63" s="49" t="s">
        <v>213</v>
      </c>
      <c r="P63" s="49" t="s">
        <v>214</v>
      </c>
    </row>
    <row r="64" spans="1:16" x14ac:dyDescent="0.15">
      <c r="A64" s="106"/>
      <c r="B64" s="109"/>
      <c r="C64" s="49" t="s">
        <v>159</v>
      </c>
      <c r="D64" s="49" t="s">
        <v>206</v>
      </c>
      <c r="E64" s="49" t="s">
        <v>323</v>
      </c>
      <c r="F64" s="52" t="s">
        <v>209</v>
      </c>
      <c r="G64" s="49" t="s">
        <v>323</v>
      </c>
      <c r="H64" s="52" t="s">
        <v>209</v>
      </c>
      <c r="I64" s="101"/>
      <c r="J64" s="109"/>
      <c r="K64" s="49" t="s">
        <v>165</v>
      </c>
      <c r="L64" s="49" t="s">
        <v>348</v>
      </c>
      <c r="M64" s="49" t="s">
        <v>216</v>
      </c>
      <c r="N64" s="52" t="s">
        <v>207</v>
      </c>
      <c r="O64" s="49" t="s">
        <v>216</v>
      </c>
      <c r="P64" s="49" t="s">
        <v>207</v>
      </c>
    </row>
    <row r="65" spans="1:16" x14ac:dyDescent="0.15">
      <c r="A65" s="107"/>
      <c r="B65" s="110"/>
      <c r="C65" s="49" t="s">
        <v>232</v>
      </c>
      <c r="D65" s="49" t="s">
        <v>324</v>
      </c>
      <c r="E65" s="49" t="s">
        <v>326</v>
      </c>
      <c r="F65" s="52" t="s">
        <v>149</v>
      </c>
      <c r="G65" s="49" t="s">
        <v>326</v>
      </c>
      <c r="H65" s="52" t="s">
        <v>149</v>
      </c>
      <c r="I65" s="113"/>
      <c r="J65" s="114"/>
      <c r="K65" s="53" t="s">
        <v>166</v>
      </c>
      <c r="L65" s="49" t="s">
        <v>279</v>
      </c>
      <c r="M65" s="53" t="s">
        <v>190</v>
      </c>
      <c r="N65" s="52" t="s">
        <v>195</v>
      </c>
      <c r="O65" s="53" t="s">
        <v>190</v>
      </c>
      <c r="P65" s="49" t="s">
        <v>195</v>
      </c>
    </row>
    <row r="66" spans="1:16" x14ac:dyDescent="0.15">
      <c r="C66" s="55"/>
      <c r="D66" s="55"/>
      <c r="E66" s="55"/>
      <c r="F66" s="55"/>
      <c r="G66" s="55"/>
      <c r="H66" s="56"/>
      <c r="I66" s="100">
        <v>31</v>
      </c>
      <c r="J66" s="100" t="s">
        <v>37</v>
      </c>
      <c r="K66" s="49" t="s">
        <v>169</v>
      </c>
      <c r="L66" s="50" t="s">
        <v>218</v>
      </c>
      <c r="M66" s="49" t="s">
        <v>189</v>
      </c>
      <c r="N66" s="51" t="s">
        <v>189</v>
      </c>
      <c r="O66" s="49" t="s">
        <v>189</v>
      </c>
      <c r="P66" s="50" t="s">
        <v>189</v>
      </c>
    </row>
    <row r="67" spans="1:16" x14ac:dyDescent="0.15">
      <c r="C67" s="57"/>
      <c r="D67" s="57"/>
      <c r="E67" s="57"/>
      <c r="F67" s="57"/>
      <c r="G67" s="57"/>
      <c r="H67" s="58"/>
      <c r="I67" s="101"/>
      <c r="J67" s="103"/>
      <c r="K67" s="49" t="s">
        <v>170</v>
      </c>
      <c r="L67" s="49" t="s">
        <v>220</v>
      </c>
      <c r="M67" s="49" t="s">
        <v>222</v>
      </c>
      <c r="N67" s="52" t="s">
        <v>223</v>
      </c>
      <c r="O67" s="49" t="s">
        <v>222</v>
      </c>
      <c r="P67" s="49" t="s">
        <v>223</v>
      </c>
    </row>
    <row r="68" spans="1:16" x14ac:dyDescent="0.15">
      <c r="C68" s="57"/>
      <c r="D68" s="57"/>
      <c r="E68" s="57"/>
      <c r="F68" s="57"/>
      <c r="G68" s="57"/>
      <c r="H68" s="58"/>
      <c r="I68" s="101"/>
      <c r="J68" s="103"/>
      <c r="K68" s="49" t="s">
        <v>224</v>
      </c>
      <c r="L68" s="49" t="s">
        <v>225</v>
      </c>
      <c r="M68" s="49" t="s">
        <v>226</v>
      </c>
      <c r="N68" s="52" t="s">
        <v>227</v>
      </c>
      <c r="O68" s="49" t="s">
        <v>226</v>
      </c>
      <c r="P68" s="49" t="s">
        <v>227</v>
      </c>
    </row>
    <row r="69" spans="1:16" x14ac:dyDescent="0.15">
      <c r="I69" s="102"/>
      <c r="J69" s="104"/>
      <c r="K69" s="49" t="s">
        <v>229</v>
      </c>
      <c r="L69" s="49" t="s">
        <v>231</v>
      </c>
      <c r="M69" s="49" t="s">
        <v>191</v>
      </c>
      <c r="N69" s="52" t="s">
        <v>192</v>
      </c>
      <c r="O69" s="53" t="s">
        <v>191</v>
      </c>
      <c r="P69" s="53" t="s">
        <v>192</v>
      </c>
    </row>
    <row r="70" spans="1:16" x14ac:dyDescent="0.15">
      <c r="K70" s="55"/>
      <c r="L70" s="55"/>
      <c r="M70" s="55"/>
      <c r="N70" s="55"/>
      <c r="O70" s="55"/>
      <c r="P70" s="55"/>
    </row>
    <row r="71" spans="1:16" x14ac:dyDescent="0.15">
      <c r="K71" s="57"/>
      <c r="L71" s="57"/>
      <c r="M71" s="57"/>
      <c r="N71" s="57"/>
      <c r="O71" s="57"/>
      <c r="P71" s="57"/>
    </row>
    <row r="72" spans="1:16" x14ac:dyDescent="0.15">
      <c r="K72" s="57"/>
      <c r="L72" s="57"/>
      <c r="M72" s="57"/>
      <c r="N72" s="57"/>
      <c r="O72" s="57"/>
      <c r="P72" s="57"/>
    </row>
    <row r="73" spans="1:16" x14ac:dyDescent="0.15">
      <c r="K73" s="57"/>
      <c r="L73" s="57"/>
      <c r="M73" s="57"/>
      <c r="N73" s="57"/>
      <c r="O73" s="57"/>
      <c r="P73" s="57"/>
    </row>
  </sheetData>
  <mergeCells count="72">
    <mergeCell ref="K2:L4"/>
    <mergeCell ref="M2:N4"/>
    <mergeCell ref="O2:P4"/>
    <mergeCell ref="A6:A9"/>
    <mergeCell ref="B6:B9"/>
    <mergeCell ref="I6:I9"/>
    <mergeCell ref="J6:J9"/>
    <mergeCell ref="A2:A5"/>
    <mergeCell ref="B2:B5"/>
    <mergeCell ref="J2:J5"/>
    <mergeCell ref="J10:J13"/>
    <mergeCell ref="A14:A17"/>
    <mergeCell ref="B14:B17"/>
    <mergeCell ref="I14:I17"/>
    <mergeCell ref="C2:D4"/>
    <mergeCell ref="E2:F4"/>
    <mergeCell ref="G2:H4"/>
    <mergeCell ref="I2:I5"/>
    <mergeCell ref="A10:A13"/>
    <mergeCell ref="B10:B13"/>
    <mergeCell ref="I10:I13"/>
    <mergeCell ref="J14:J17"/>
    <mergeCell ref="A22:A25"/>
    <mergeCell ref="B22:B25"/>
    <mergeCell ref="I22:I25"/>
    <mergeCell ref="J22:J25"/>
    <mergeCell ref="A18:A21"/>
    <mergeCell ref="B18:B21"/>
    <mergeCell ref="I18:I21"/>
    <mergeCell ref="J18:J21"/>
    <mergeCell ref="A26:A29"/>
    <mergeCell ref="B26:B29"/>
    <mergeCell ref="I26:I29"/>
    <mergeCell ref="J26:J29"/>
    <mergeCell ref="A30:A33"/>
    <mergeCell ref="B30:B33"/>
    <mergeCell ref="I30:I33"/>
    <mergeCell ref="J30:J33"/>
    <mergeCell ref="A34:A37"/>
    <mergeCell ref="B34:B37"/>
    <mergeCell ref="I34:I37"/>
    <mergeCell ref="J34:J37"/>
    <mergeCell ref="A38:A41"/>
    <mergeCell ref="B38:B41"/>
    <mergeCell ref="I38:I41"/>
    <mergeCell ref="J38:J41"/>
    <mergeCell ref="A42:A45"/>
    <mergeCell ref="B42:B45"/>
    <mergeCell ref="I42:I45"/>
    <mergeCell ref="J42:J45"/>
    <mergeCell ref="A46:A49"/>
    <mergeCell ref="B46:B49"/>
    <mergeCell ref="I46:I49"/>
    <mergeCell ref="J46:J49"/>
    <mergeCell ref="A50:A53"/>
    <mergeCell ref="B50:B53"/>
    <mergeCell ref="I50:I53"/>
    <mergeCell ref="J50:J53"/>
    <mergeCell ref="A54:A57"/>
    <mergeCell ref="B54:B57"/>
    <mergeCell ref="I54:I57"/>
    <mergeCell ref="J54:J57"/>
    <mergeCell ref="I66:I69"/>
    <mergeCell ref="J66:J69"/>
    <mergeCell ref="A58:A61"/>
    <mergeCell ref="B58:B61"/>
    <mergeCell ref="I58:I61"/>
    <mergeCell ref="J58:J61"/>
    <mergeCell ref="A62:A65"/>
    <mergeCell ref="B62:B65"/>
    <mergeCell ref="I62:I65"/>
    <mergeCell ref="J62:J65"/>
  </mergeCells>
  <phoneticPr fontId="3"/>
  <printOptions horizontalCentered="1" verticalCentered="1"/>
  <pageMargins left="0.19685039370078741" right="0" top="0.39370078740157483" bottom="0.19685039370078741" header="0" footer="0"/>
  <pageSetup paperSize="12" scale="7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キッズ月間(昼)</vt:lpstr>
      <vt:lpstr>月間(離乳)</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shokuzai</dc:creator>
  <cp:lastModifiedBy>Microsoft Office ユーザー</cp:lastModifiedBy>
  <cp:lastPrinted>2018-03-29T23:45:01Z</cp:lastPrinted>
  <dcterms:created xsi:type="dcterms:W3CDTF">2018-03-26T01:21:45Z</dcterms:created>
  <dcterms:modified xsi:type="dcterms:W3CDTF">2018-04-30T23:11:57Z</dcterms:modified>
</cp:coreProperties>
</file>